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788"/>
  </bookViews>
  <sheets>
    <sheet name="主材价格表 " sheetId="10" r:id="rId1"/>
  </sheets>
  <definedNames>
    <definedName name="_xlnm.Print_Titles" localSheetId="0">'主材价格表 '!$1:$4</definedName>
  </definedNames>
  <calcPr calcId="144525"/>
</workbook>
</file>

<file path=xl/sharedStrings.xml><?xml version="1.0" encoding="utf-8"?>
<sst xmlns="http://schemas.openxmlformats.org/spreadsheetml/2006/main" count="99" uniqueCount="77">
  <si>
    <t>龙岩城市发展集团有限公司定价表</t>
  </si>
  <si>
    <t>项目名称</t>
  </si>
  <si>
    <t>龙岩大道E01新能源停车场土建工程</t>
  </si>
  <si>
    <t>建设（代建）单位</t>
  </si>
  <si>
    <t>龙岩市龙地置业有限公司</t>
  </si>
  <si>
    <t>选用   定价   情况</t>
  </si>
  <si>
    <t>序号</t>
  </si>
  <si>
    <t>材料名称</t>
  </si>
  <si>
    <t>规格与相关要求</t>
  </si>
  <si>
    <t>单位</t>
  </si>
  <si>
    <t>数量</t>
  </si>
  <si>
    <t>编制单位询价，不含税材料单价（元）</t>
  </si>
  <si>
    <t>合计（元）</t>
  </si>
  <si>
    <t>单价来源（三家及以上询价单位名称、联系电话、报价情况或其他参考单价依据）</t>
  </si>
  <si>
    <t>项目单位选定小组意见，不含税材料单价（元）</t>
  </si>
  <si>
    <t>备注</t>
  </si>
  <si>
    <t>地脚螺栓</t>
  </si>
  <si>
    <t>kg</t>
  </si>
  <si>
    <t>参考厦门市2023年7月份月刊单价</t>
  </si>
  <si>
    <t>多芯软导线</t>
  </si>
  <si>
    <t>RVV-6x0.5</t>
  </si>
  <si>
    <t>m</t>
  </si>
  <si>
    <t>RVV-3x1.0</t>
  </si>
  <si>
    <t>电力电缆</t>
  </si>
  <si>
    <t>WDZ-YJY-4x25+1x16</t>
  </si>
  <si>
    <t>参考龙岩市2023年7月份月刊电缆YJV-0.6/1-4x25+1x16单价，再执行1.18系数换算</t>
  </si>
  <si>
    <t>塑料检查井</t>
  </si>
  <si>
    <t>DN800</t>
  </si>
  <si>
    <t>座</t>
  </si>
  <si>
    <t>参考厦门市2023年7月份月刊塑料井单价+轻型铸铁井盖井座单价</t>
  </si>
  <si>
    <t>HDPE双壁波纹管</t>
  </si>
  <si>
    <t>Φ160 S8KN/M</t>
  </si>
  <si>
    <t>参考龙岩市2023年7月份月刊HDPE双壁波纹管（环刚度8KN）单价，再进行换算</t>
  </si>
  <si>
    <t>交换机</t>
  </si>
  <si>
    <t>8口百兆交换机</t>
  </si>
  <si>
    <t>台</t>
  </si>
  <si>
    <t>4口百兆交换机</t>
  </si>
  <si>
    <t>参考厦门市2023年7月份月刊8口交换机单价，再进行换算</t>
  </si>
  <si>
    <t>配电箱AL</t>
  </si>
  <si>
    <t>（含浪涌保护器、电表）</t>
  </si>
  <si>
    <t xml:space="preserve">1.福州池锦电气有限公司，4152元/台，电话18350096196
2.福州成宇电力有限公司，4405元/台，电话0591-83400878
3.福州华景电气有限公司，4279元/台，电话13559160008   </t>
  </si>
  <si>
    <t>配电箱ZAL</t>
  </si>
  <si>
    <t xml:space="preserve">1.福州池锦电气有限公司，1700元/台，电话18350096196
2.福州成宇电力有限公司，1967元/台，电话0591-83400878
3.福州华景电气有限公司，1912元/台，电话13559160008   </t>
  </si>
  <si>
    <t>6米路灯</t>
  </si>
  <si>
    <t>75W</t>
  </si>
  <si>
    <t>套</t>
  </si>
  <si>
    <t>1.福建利惠照明电器有限公司，2200元/个，电话18965900733；
2.福州永利达照明科技有限公司  ，2000元/个，电话18059719696；
3.福建辉盾照明电器有限公司，2100元/个，电话13305002619；</t>
  </si>
  <si>
    <t>轻型球墨铸铁井盖</t>
  </si>
  <si>
    <t>450*450*80</t>
  </si>
  <si>
    <t>参考龙岩市新罗区2023年7月份月刊轻型球墨铸铁井盖单价，再进行换算</t>
  </si>
  <si>
    <t>出入口抓拍一体机</t>
  </si>
  <si>
    <t>参考“新罗能源互联网实训基地智能化工程”定价单价.（定价时间2023年5月10日）</t>
  </si>
  <si>
    <t>直杆道闸</t>
  </si>
  <si>
    <t>含在一体机里</t>
  </si>
  <si>
    <t>管理计算机</t>
  </si>
  <si>
    <t>UPS配电箱</t>
  </si>
  <si>
    <t>1KVA</t>
  </si>
  <si>
    <t>参考“龙岩市南翼污水处理厂扩建配电工程”定价单价.（定价时间2023年7月19日）</t>
  </si>
  <si>
    <t>出入口设备箱</t>
  </si>
  <si>
    <t>不锈钢</t>
  </si>
  <si>
    <t>个</t>
  </si>
  <si>
    <t>参考厦门市2022年年刊单价</t>
  </si>
  <si>
    <t>地感线圈</t>
  </si>
  <si>
    <t>BV-1.0mm2 （2.5+1）*2*5</t>
  </si>
  <si>
    <t>参考厦门市2023年7月份月刊BV-1.0mm单价，再进行换算</t>
  </si>
  <si>
    <t>成品钢筋混凝土化粪池</t>
  </si>
  <si>
    <t>有效容积3T</t>
  </si>
  <si>
    <t>淘宝询价，详附件</t>
  </si>
  <si>
    <t>成品球墨铸铁篦子</t>
  </si>
  <si>
    <t>500*330*30mm</t>
  </si>
  <si>
    <t xml:space="preserve">欣亿建材制造有限公司18039802262；报价：146.81 元/套                                     顺风井盖实业有限公司13906075415；报价：152.42元/套                                       成华通信器材有限公司13930713795；报价：155.63 元/套    </t>
  </si>
  <si>
    <t>合计</t>
  </si>
  <si>
    <t>专家签署意见</t>
  </si>
  <si>
    <t xml:space="preserve">                          
                                                          年      月      日
        </t>
  </si>
  <si>
    <t>签署意见</t>
  </si>
  <si>
    <t xml:space="preserve">（内容可另附页）
                                                                                                                                                                                                                                      定价小组：（签字、加盖单位公章）
年      月      日
        </t>
  </si>
  <si>
    <t>注：不执行工程造价管理机构发布工程造价信息的建筑材料可只提供必要性和技术性认证。</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</si>
</sst>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0_ "/>
  </numFmts>
  <fonts count="29">
    <font>
      <sz val="11"/>
      <color theme="1"/>
      <name val="宋体"/>
      <charset val="134"/>
      <scheme val="minor"/>
    </font>
    <font>
      <sz val="9"/>
      <name val="宋体"/>
      <charset val="134"/>
    </font>
    <font>
      <sz val="11"/>
      <color theme="1"/>
      <name val="宋体"/>
      <charset val="134"/>
    </font>
    <font>
      <sz val="18"/>
      <name val="宋体"/>
      <charset val="134"/>
    </font>
    <font>
      <sz val="11"/>
      <name val="仿宋_GB2312"/>
      <charset val="134"/>
    </font>
    <font>
      <sz val="9"/>
      <color theme="1"/>
      <name val="宋体"/>
      <charset val="134"/>
    </font>
    <font>
      <sz val="9"/>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name val="宋体"/>
      <charset val="134"/>
    </font>
    <font>
      <sz val="11"/>
      <color theme="1"/>
      <name val="Calibri"/>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10"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1" applyNumberFormat="0" applyFill="0" applyAlignment="0" applyProtection="0">
      <alignment vertical="center"/>
    </xf>
    <xf numFmtId="0" fontId="13" fillId="0" borderId="11" applyNumberFormat="0" applyFill="0" applyAlignment="0" applyProtection="0">
      <alignment vertical="center"/>
    </xf>
    <xf numFmtId="0" fontId="14" fillId="0" borderId="12" applyNumberFormat="0" applyFill="0" applyAlignment="0" applyProtection="0">
      <alignment vertical="center"/>
    </xf>
    <xf numFmtId="0" fontId="14" fillId="0" borderId="0" applyNumberFormat="0" applyFill="0" applyBorder="0" applyAlignment="0" applyProtection="0">
      <alignment vertical="center"/>
    </xf>
    <xf numFmtId="0" fontId="15" fillId="4" borderId="13" applyNumberFormat="0" applyAlignment="0" applyProtection="0">
      <alignment vertical="center"/>
    </xf>
    <xf numFmtId="0" fontId="16" fillId="5" borderId="14" applyNumberFormat="0" applyAlignment="0" applyProtection="0">
      <alignment vertical="center"/>
    </xf>
    <xf numFmtId="0" fontId="17" fillId="5" borderId="13" applyNumberFormat="0" applyAlignment="0" applyProtection="0">
      <alignment vertical="center"/>
    </xf>
    <xf numFmtId="0" fontId="18" fillId="6" borderId="15" applyNumberFormat="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xf numFmtId="0" fontId="27" fillId="0" borderId="0">
      <alignment vertical="center"/>
    </xf>
    <xf numFmtId="0" fontId="28" fillId="0" borderId="0"/>
    <xf numFmtId="0" fontId="27" fillId="0" borderId="0"/>
  </cellStyleXfs>
  <cellXfs count="30">
    <xf numFmtId="0" fontId="0" fillId="0" borderId="0" xfId="0">
      <alignment vertical="center"/>
    </xf>
    <xf numFmtId="0" fontId="1" fillId="0" borderId="0" xfId="0" applyFont="1" applyFill="1" applyBorder="1" applyAlignment="1">
      <alignment horizontal="center" vertical="center" wrapText="1"/>
    </xf>
    <xf numFmtId="0" fontId="2" fillId="0" borderId="0" xfId="51" applyFont="1" applyFill="1" applyAlignment="1">
      <alignment horizontal="center" vertical="center" wrapText="1"/>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177" fontId="1" fillId="0" borderId="0" xfId="0" applyNumberFormat="1" applyFont="1" applyFill="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1" fillId="0" borderId="5" xfId="0" applyFont="1" applyFill="1" applyBorder="1" applyAlignment="1">
      <alignment vertical="center" wrapText="1"/>
    </xf>
    <xf numFmtId="0" fontId="1" fillId="0" borderId="1" xfId="0"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5" fillId="0" borderId="1" xfId="51"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178" fontId="5" fillId="0" borderId="1" xfId="51" applyNumberFormat="1" applyFont="1" applyFill="1" applyBorder="1" applyAlignment="1">
      <alignment horizontal="center" vertical="center" wrapText="1"/>
    </xf>
    <xf numFmtId="178" fontId="5" fillId="0" borderId="1" xfId="51" applyNumberFormat="1" applyFont="1" applyFill="1" applyBorder="1" applyAlignment="1">
      <alignment horizontal="center" vertical="center" wrapText="1" shrinkToFit="1"/>
    </xf>
    <xf numFmtId="0" fontId="1" fillId="0" borderId="6"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176" fontId="1" fillId="0" borderId="8" xfId="0" applyNumberFormat="1" applyFont="1" applyFill="1" applyBorder="1" applyAlignment="1">
      <alignment horizontal="center" vertical="center" wrapText="1"/>
    </xf>
    <xf numFmtId="177" fontId="1" fillId="0" borderId="8"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178" fontId="6" fillId="2" borderId="1" xfId="51" applyNumberFormat="1" applyFont="1" applyFill="1" applyBorder="1" applyAlignment="1">
      <alignment horizontal="center" vertical="center" wrapText="1"/>
    </xf>
    <xf numFmtId="0" fontId="5" fillId="0" borderId="1" xfId="5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9" xfId="50"/>
    <cellStyle name="Normal" xfId="51"/>
    <cellStyle name="常规 11" xfId="52"/>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K28"/>
  <sheetViews>
    <sheetView tabSelected="1" workbookViewId="0">
      <selection activeCell="I15" sqref="I15"/>
    </sheetView>
  </sheetViews>
  <sheetFormatPr defaultColWidth="9" defaultRowHeight="37.95" customHeight="1"/>
  <cols>
    <col min="1" max="1" width="3.91666666666667" style="3" customWidth="1"/>
    <col min="2" max="2" width="4.33333333333333" style="3" customWidth="1"/>
    <col min="3" max="3" width="21.3083333333333" style="3" customWidth="1"/>
    <col min="4" max="4" width="31.3083333333333" style="3" customWidth="1"/>
    <col min="5" max="5" width="5.225" style="3" customWidth="1"/>
    <col min="6" max="6" width="10.8166666666667" style="4" customWidth="1"/>
    <col min="7" max="7" width="10.7583333333333" style="5" customWidth="1"/>
    <col min="8" max="8" width="13.575" style="3" customWidth="1"/>
    <col min="9" max="9" width="57.7" style="5" customWidth="1"/>
    <col min="10" max="10" width="13.225" style="5" customWidth="1"/>
    <col min="11" max="11" width="12.1083333333333" style="3" customWidth="1"/>
    <col min="12" max="12" width="9" style="3"/>
    <col min="13" max="13" width="13.775" style="3"/>
    <col min="14" max="16384" width="9" style="3"/>
  </cols>
  <sheetData>
    <row r="1" s="1" customFormat="1" customHeight="1" spans="1:11">
      <c r="A1" s="6" t="s">
        <v>0</v>
      </c>
      <c r="B1" s="6"/>
      <c r="C1" s="6"/>
      <c r="D1" s="6"/>
      <c r="E1" s="6"/>
      <c r="F1" s="7"/>
      <c r="G1" s="8"/>
      <c r="H1" s="6"/>
      <c r="I1" s="8"/>
      <c r="J1" s="8"/>
      <c r="K1" s="6"/>
    </row>
    <row r="2" s="1" customFormat="1" ht="28" customHeight="1" spans="1:11">
      <c r="A2" s="9" t="s">
        <v>1</v>
      </c>
      <c r="B2" s="10"/>
      <c r="C2" s="11"/>
      <c r="D2" s="9" t="s">
        <v>2</v>
      </c>
      <c r="E2" s="10"/>
      <c r="F2" s="10"/>
      <c r="G2" s="10"/>
      <c r="H2" s="10"/>
      <c r="I2" s="10"/>
      <c r="J2" s="10"/>
      <c r="K2" s="11"/>
    </row>
    <row r="3" s="1" customFormat="1" ht="40.95" customHeight="1" spans="1:11">
      <c r="A3" s="9" t="s">
        <v>3</v>
      </c>
      <c r="B3" s="10"/>
      <c r="C3" s="11"/>
      <c r="D3" s="9" t="s">
        <v>4</v>
      </c>
      <c r="E3" s="10"/>
      <c r="F3" s="10"/>
      <c r="G3" s="10"/>
      <c r="H3" s="10"/>
      <c r="I3" s="10"/>
      <c r="J3" s="10"/>
      <c r="K3" s="11"/>
    </row>
    <row r="4" s="1" customFormat="1" ht="73" customHeight="1" spans="1:11">
      <c r="A4" s="12" t="s">
        <v>5</v>
      </c>
      <c r="B4" s="13" t="s">
        <v>6</v>
      </c>
      <c r="C4" s="14" t="s">
        <v>7</v>
      </c>
      <c r="D4" s="14" t="s">
        <v>8</v>
      </c>
      <c r="E4" s="14" t="s">
        <v>9</v>
      </c>
      <c r="F4" s="14" t="s">
        <v>10</v>
      </c>
      <c r="G4" s="14" t="s">
        <v>11</v>
      </c>
      <c r="H4" s="14" t="s">
        <v>12</v>
      </c>
      <c r="I4" s="14" t="s">
        <v>13</v>
      </c>
      <c r="J4" s="14" t="s">
        <v>14</v>
      </c>
      <c r="K4" s="13" t="s">
        <v>15</v>
      </c>
    </row>
    <row r="5" s="2" customFormat="1" ht="25" customHeight="1" spans="1:11">
      <c r="A5" s="15"/>
      <c r="B5" s="16">
        <v>1</v>
      </c>
      <c r="C5" s="17" t="s">
        <v>16</v>
      </c>
      <c r="D5" s="17"/>
      <c r="E5" s="17" t="s">
        <v>17</v>
      </c>
      <c r="F5" s="17">
        <v>138.72</v>
      </c>
      <c r="G5" s="17">
        <v>10.18</v>
      </c>
      <c r="H5" s="17">
        <f t="shared" ref="H5:H15" si="0">F5*G5</f>
        <v>1412.1696</v>
      </c>
      <c r="I5" s="14" t="s">
        <v>18</v>
      </c>
      <c r="J5" s="28">
        <v>7</v>
      </c>
      <c r="K5" s="29"/>
    </row>
    <row r="6" s="2" customFormat="1" ht="25" customHeight="1" spans="1:11">
      <c r="A6" s="15"/>
      <c r="B6" s="16">
        <v>2</v>
      </c>
      <c r="C6" s="17" t="s">
        <v>19</v>
      </c>
      <c r="D6" s="17" t="s">
        <v>20</v>
      </c>
      <c r="E6" s="17" t="s">
        <v>21</v>
      </c>
      <c r="F6" s="17">
        <v>10.8</v>
      </c>
      <c r="G6" s="17">
        <v>5.55</v>
      </c>
      <c r="H6" s="17">
        <f t="shared" si="0"/>
        <v>59.94</v>
      </c>
      <c r="I6" s="17" t="s">
        <v>18</v>
      </c>
      <c r="J6" s="28">
        <v>2.53</v>
      </c>
      <c r="K6" s="29"/>
    </row>
    <row r="7" s="2" customFormat="1" ht="25" customHeight="1" spans="1:11">
      <c r="A7" s="15"/>
      <c r="B7" s="16">
        <v>3</v>
      </c>
      <c r="C7" s="17" t="s">
        <v>19</v>
      </c>
      <c r="D7" s="17" t="s">
        <v>22</v>
      </c>
      <c r="E7" s="17" t="s">
        <v>21</v>
      </c>
      <c r="F7" s="17">
        <v>10.8</v>
      </c>
      <c r="G7" s="17">
        <v>2.93</v>
      </c>
      <c r="H7" s="17">
        <f t="shared" si="0"/>
        <v>31.644</v>
      </c>
      <c r="I7" s="17" t="s">
        <v>18</v>
      </c>
      <c r="J7" s="17">
        <f t="shared" ref="J6:J13" si="1">G7</f>
        <v>2.93</v>
      </c>
      <c r="K7" s="29"/>
    </row>
    <row r="8" s="2" customFormat="1" ht="25" customHeight="1" spans="1:11">
      <c r="A8" s="15"/>
      <c r="B8" s="16">
        <v>4</v>
      </c>
      <c r="C8" s="17" t="s">
        <v>23</v>
      </c>
      <c r="D8" s="17" t="s">
        <v>24</v>
      </c>
      <c r="E8" s="17" t="s">
        <v>21</v>
      </c>
      <c r="F8" s="18">
        <v>101</v>
      </c>
      <c r="G8" s="18">
        <v>94.99</v>
      </c>
      <c r="H8" s="18">
        <f t="shared" si="0"/>
        <v>9593.99</v>
      </c>
      <c r="I8" s="14" t="s">
        <v>25</v>
      </c>
      <c r="J8" s="17">
        <f t="shared" si="1"/>
        <v>94.99</v>
      </c>
      <c r="K8" s="29"/>
    </row>
    <row r="9" s="2" customFormat="1" ht="25" customHeight="1" spans="1:11">
      <c r="A9" s="15"/>
      <c r="B9" s="16">
        <v>5</v>
      </c>
      <c r="C9" s="17" t="s">
        <v>26</v>
      </c>
      <c r="D9" s="17" t="s">
        <v>27</v>
      </c>
      <c r="E9" s="17" t="s">
        <v>28</v>
      </c>
      <c r="F9" s="17">
        <v>3</v>
      </c>
      <c r="G9" s="17">
        <f>707.96+292.04</f>
        <v>1000</v>
      </c>
      <c r="H9" s="17">
        <f t="shared" si="0"/>
        <v>3000</v>
      </c>
      <c r="I9" s="17" t="s">
        <v>29</v>
      </c>
      <c r="J9" s="17">
        <f t="shared" si="1"/>
        <v>1000</v>
      </c>
      <c r="K9" s="29"/>
    </row>
    <row r="10" s="2" customFormat="1" ht="25" customHeight="1" spans="1:11">
      <c r="A10" s="15"/>
      <c r="B10" s="16">
        <v>6</v>
      </c>
      <c r="C10" s="17" t="s">
        <v>30</v>
      </c>
      <c r="D10" s="17" t="s">
        <v>31</v>
      </c>
      <c r="E10" s="17" t="s">
        <v>21</v>
      </c>
      <c r="F10" s="17">
        <v>33.89085</v>
      </c>
      <c r="G10" s="17">
        <v>34.453</v>
      </c>
      <c r="H10" s="17">
        <f t="shared" si="0"/>
        <v>1167.64145505</v>
      </c>
      <c r="I10" s="14" t="s">
        <v>32</v>
      </c>
      <c r="J10" s="17">
        <f t="shared" si="1"/>
        <v>34.453</v>
      </c>
      <c r="K10" s="29"/>
    </row>
    <row r="11" s="2" customFormat="1" ht="25" customHeight="1" spans="1:11">
      <c r="A11" s="15"/>
      <c r="B11" s="16">
        <v>7</v>
      </c>
      <c r="C11" s="17" t="s">
        <v>33</v>
      </c>
      <c r="D11" s="17" t="s">
        <v>34</v>
      </c>
      <c r="E11" s="17" t="s">
        <v>35</v>
      </c>
      <c r="F11" s="17">
        <v>1</v>
      </c>
      <c r="G11" s="17">
        <v>210</v>
      </c>
      <c r="H11" s="17">
        <f t="shared" si="0"/>
        <v>210</v>
      </c>
      <c r="I11" s="17" t="s">
        <v>18</v>
      </c>
      <c r="J11" s="17">
        <f t="shared" si="1"/>
        <v>210</v>
      </c>
      <c r="K11" s="29"/>
    </row>
    <row r="12" s="2" customFormat="1" ht="25" customHeight="1" spans="1:11">
      <c r="A12" s="15"/>
      <c r="B12" s="16">
        <v>8</v>
      </c>
      <c r="C12" s="17" t="s">
        <v>33</v>
      </c>
      <c r="D12" s="17" t="s">
        <v>36</v>
      </c>
      <c r="E12" s="17" t="s">
        <v>35</v>
      </c>
      <c r="F12" s="17">
        <v>1</v>
      </c>
      <c r="G12" s="17">
        <f>210/2</f>
        <v>105</v>
      </c>
      <c r="H12" s="17">
        <f t="shared" si="0"/>
        <v>105</v>
      </c>
      <c r="I12" s="17" t="s">
        <v>37</v>
      </c>
      <c r="J12" s="17">
        <f t="shared" si="1"/>
        <v>105</v>
      </c>
      <c r="K12" s="29"/>
    </row>
    <row r="13" s="2" customFormat="1" ht="44" customHeight="1" spans="1:11">
      <c r="A13" s="15"/>
      <c r="B13" s="16">
        <v>9</v>
      </c>
      <c r="C13" s="17" t="s">
        <v>38</v>
      </c>
      <c r="D13" s="17" t="s">
        <v>39</v>
      </c>
      <c r="E13" s="17" t="s">
        <v>35</v>
      </c>
      <c r="F13" s="17">
        <v>1</v>
      </c>
      <c r="G13" s="17">
        <v>4152</v>
      </c>
      <c r="H13" s="17">
        <f t="shared" si="0"/>
        <v>4152</v>
      </c>
      <c r="I13" s="14" t="s">
        <v>40</v>
      </c>
      <c r="J13" s="17">
        <f t="shared" si="1"/>
        <v>4152</v>
      </c>
      <c r="K13" s="29"/>
    </row>
    <row r="14" s="2" customFormat="1" ht="44" customHeight="1" spans="1:11">
      <c r="A14" s="15"/>
      <c r="B14" s="16">
        <v>10</v>
      </c>
      <c r="C14" s="17" t="s">
        <v>41</v>
      </c>
      <c r="D14" s="17"/>
      <c r="E14" s="17" t="s">
        <v>35</v>
      </c>
      <c r="F14" s="17">
        <v>1</v>
      </c>
      <c r="G14" s="17">
        <v>1700</v>
      </c>
      <c r="H14" s="17">
        <f t="shared" si="0"/>
        <v>1700</v>
      </c>
      <c r="I14" s="14" t="s">
        <v>42</v>
      </c>
      <c r="J14" s="28">
        <v>800</v>
      </c>
      <c r="K14" s="29"/>
    </row>
    <row r="15" s="2" customFormat="1" ht="42" customHeight="1" spans="1:11">
      <c r="A15" s="15"/>
      <c r="B15" s="16">
        <v>11</v>
      </c>
      <c r="C15" s="17" t="s">
        <v>43</v>
      </c>
      <c r="D15" s="17" t="s">
        <v>44</v>
      </c>
      <c r="E15" s="17" t="s">
        <v>45</v>
      </c>
      <c r="F15" s="17">
        <v>8</v>
      </c>
      <c r="G15" s="17">
        <v>2000</v>
      </c>
      <c r="H15" s="17">
        <f t="shared" si="0"/>
        <v>16000</v>
      </c>
      <c r="I15" s="17" t="s">
        <v>46</v>
      </c>
      <c r="J15" s="28">
        <v>1560</v>
      </c>
      <c r="K15" s="29"/>
    </row>
    <row r="16" s="2" customFormat="1" ht="29" customHeight="1" spans="1:11">
      <c r="A16" s="15"/>
      <c r="B16" s="16">
        <v>12</v>
      </c>
      <c r="C16" s="17" t="s">
        <v>47</v>
      </c>
      <c r="D16" s="17" t="s">
        <v>48</v>
      </c>
      <c r="E16" s="17" t="s">
        <v>45</v>
      </c>
      <c r="F16" s="17">
        <v>2</v>
      </c>
      <c r="G16" s="17">
        <v>252.687</v>
      </c>
      <c r="H16" s="17">
        <v>969.56</v>
      </c>
      <c r="I16" s="17" t="s">
        <v>49</v>
      </c>
      <c r="J16" s="17">
        <f>G16</f>
        <v>252.687</v>
      </c>
      <c r="K16" s="29"/>
    </row>
    <row r="17" s="2" customFormat="1" ht="29" customHeight="1" spans="1:11">
      <c r="A17" s="15"/>
      <c r="B17" s="16">
        <v>13</v>
      </c>
      <c r="C17" s="17" t="s">
        <v>50</v>
      </c>
      <c r="D17" s="17"/>
      <c r="E17" s="17" t="s">
        <v>35</v>
      </c>
      <c r="F17" s="17">
        <v>2</v>
      </c>
      <c r="G17" s="17">
        <v>19026.54</v>
      </c>
      <c r="H17" s="17">
        <f t="shared" ref="H17:H24" si="2">F17*G17</f>
        <v>38053.08</v>
      </c>
      <c r="I17" s="14" t="s">
        <v>51</v>
      </c>
      <c r="J17" s="28">
        <v>16000</v>
      </c>
      <c r="K17" s="29"/>
    </row>
    <row r="18" s="2" customFormat="1" ht="29" customHeight="1" spans="1:11">
      <c r="A18" s="15"/>
      <c r="B18" s="16">
        <v>14</v>
      </c>
      <c r="C18" s="17" t="s">
        <v>52</v>
      </c>
      <c r="D18" s="17"/>
      <c r="E18" s="17" t="s">
        <v>45</v>
      </c>
      <c r="F18" s="17">
        <v>2</v>
      </c>
      <c r="G18" s="17" t="s">
        <v>53</v>
      </c>
      <c r="H18" s="17">
        <v>0</v>
      </c>
      <c r="I18" s="14" t="s">
        <v>51</v>
      </c>
      <c r="J18" s="17" t="str">
        <f>G18</f>
        <v>含在一体机里</v>
      </c>
      <c r="K18" s="29"/>
    </row>
    <row r="19" s="2" customFormat="1" ht="29" customHeight="1" spans="1:11">
      <c r="A19" s="15"/>
      <c r="B19" s="16">
        <v>15</v>
      </c>
      <c r="C19" s="17" t="s">
        <v>54</v>
      </c>
      <c r="D19" s="17"/>
      <c r="E19" s="17" t="s">
        <v>45</v>
      </c>
      <c r="F19" s="17">
        <v>1</v>
      </c>
      <c r="G19" s="17">
        <v>4120</v>
      </c>
      <c r="H19" s="17">
        <f t="shared" si="2"/>
        <v>4120</v>
      </c>
      <c r="I19" s="14" t="s">
        <v>51</v>
      </c>
      <c r="J19" s="17">
        <f>G19</f>
        <v>4120</v>
      </c>
      <c r="K19" s="29"/>
    </row>
    <row r="20" s="2" customFormat="1" ht="29" customHeight="1" spans="1:11">
      <c r="A20" s="15"/>
      <c r="B20" s="16">
        <v>16</v>
      </c>
      <c r="C20" s="17" t="s">
        <v>55</v>
      </c>
      <c r="D20" s="17" t="s">
        <v>56</v>
      </c>
      <c r="E20" s="17" t="s">
        <v>35</v>
      </c>
      <c r="F20" s="17">
        <v>1</v>
      </c>
      <c r="G20" s="17">
        <v>1600</v>
      </c>
      <c r="H20" s="17">
        <f t="shared" si="2"/>
        <v>1600</v>
      </c>
      <c r="I20" s="14" t="s">
        <v>57</v>
      </c>
      <c r="J20" s="17">
        <f>G20</f>
        <v>1600</v>
      </c>
      <c r="K20" s="29"/>
    </row>
    <row r="21" s="2" customFormat="1" ht="29" customHeight="1" spans="1:11">
      <c r="A21" s="15"/>
      <c r="B21" s="16">
        <v>17</v>
      </c>
      <c r="C21" s="17" t="s">
        <v>58</v>
      </c>
      <c r="D21" s="17" t="s">
        <v>59</v>
      </c>
      <c r="E21" s="17" t="s">
        <v>60</v>
      </c>
      <c r="F21" s="17">
        <v>1</v>
      </c>
      <c r="G21" s="17">
        <v>2137.17</v>
      </c>
      <c r="H21" s="17">
        <f t="shared" si="2"/>
        <v>2137.17</v>
      </c>
      <c r="I21" s="14" t="s">
        <v>61</v>
      </c>
      <c r="J21" s="28" t="s">
        <v>53</v>
      </c>
      <c r="K21" s="29"/>
    </row>
    <row r="22" s="2" customFormat="1" ht="29" customHeight="1" spans="1:11">
      <c r="A22" s="15"/>
      <c r="B22" s="16">
        <v>18</v>
      </c>
      <c r="C22" s="17" t="s">
        <v>62</v>
      </c>
      <c r="D22" s="17" t="s">
        <v>63</v>
      </c>
      <c r="E22" s="17" t="s">
        <v>45</v>
      </c>
      <c r="F22" s="17">
        <v>2</v>
      </c>
      <c r="G22" s="17">
        <v>23.45</v>
      </c>
      <c r="H22" s="17">
        <f t="shared" si="2"/>
        <v>46.9</v>
      </c>
      <c r="I22" s="17" t="s">
        <v>64</v>
      </c>
      <c r="J22" s="17">
        <f>G22</f>
        <v>23.45</v>
      </c>
      <c r="K22" s="29"/>
    </row>
    <row r="23" s="2" customFormat="1" ht="29" customHeight="1" spans="1:11">
      <c r="A23" s="15"/>
      <c r="B23" s="16">
        <v>19</v>
      </c>
      <c r="C23" s="17" t="s">
        <v>65</v>
      </c>
      <c r="D23" s="17" t="s">
        <v>66</v>
      </c>
      <c r="E23" s="17" t="s">
        <v>45</v>
      </c>
      <c r="F23" s="17">
        <v>1</v>
      </c>
      <c r="G23" s="17">
        <v>3000</v>
      </c>
      <c r="H23" s="17">
        <f t="shared" si="2"/>
        <v>3000</v>
      </c>
      <c r="I23" s="17" t="s">
        <v>67</v>
      </c>
      <c r="J23" s="17">
        <f>G23</f>
        <v>3000</v>
      </c>
      <c r="K23" s="29"/>
    </row>
    <row r="24" s="2" customFormat="1" ht="41" customHeight="1" spans="1:11">
      <c r="A24" s="15"/>
      <c r="B24" s="16">
        <v>20</v>
      </c>
      <c r="C24" s="17" t="s">
        <v>68</v>
      </c>
      <c r="D24" s="17" t="s">
        <v>69</v>
      </c>
      <c r="E24" s="17" t="s">
        <v>45</v>
      </c>
      <c r="F24" s="17">
        <v>150</v>
      </c>
      <c r="G24" s="17">
        <v>146.81</v>
      </c>
      <c r="H24" s="17">
        <f t="shared" si="2"/>
        <v>22021.5</v>
      </c>
      <c r="I24" s="14" t="s">
        <v>70</v>
      </c>
      <c r="J24" s="17">
        <f>G24</f>
        <v>146.81</v>
      </c>
      <c r="K24" s="29"/>
    </row>
    <row r="25" s="3" customFormat="1" ht="22" customHeight="1" spans="1:11">
      <c r="A25" s="19"/>
      <c r="B25" s="16" t="s">
        <v>71</v>
      </c>
      <c r="C25" s="13"/>
      <c r="D25" s="13"/>
      <c r="E25" s="13"/>
      <c r="F25" s="20"/>
      <c r="G25" s="21"/>
      <c r="H25" s="22">
        <f>SUM(H5:H24)</f>
        <v>109380.59505505</v>
      </c>
      <c r="I25" s="21"/>
      <c r="J25" s="21"/>
      <c r="K25" s="13"/>
    </row>
    <row r="26" s="3" customFormat="1" ht="114" customHeight="1" spans="1:11">
      <c r="A26" s="13" t="s">
        <v>72</v>
      </c>
      <c r="B26" s="13"/>
      <c r="C26" s="13"/>
      <c r="D26" s="23" t="s">
        <v>73</v>
      </c>
      <c r="E26" s="24"/>
      <c r="F26" s="25"/>
      <c r="G26" s="26"/>
      <c r="H26" s="24"/>
      <c r="I26" s="26"/>
      <c r="J26" s="26"/>
      <c r="K26" s="27"/>
    </row>
    <row r="27" s="3" customFormat="1" ht="128" customHeight="1" spans="1:11">
      <c r="A27" s="23" t="s">
        <v>74</v>
      </c>
      <c r="B27" s="24"/>
      <c r="C27" s="27"/>
      <c r="D27" s="24" t="s">
        <v>75</v>
      </c>
      <c r="E27" s="24"/>
      <c r="F27" s="25"/>
      <c r="G27" s="26"/>
      <c r="H27" s="24"/>
      <c r="I27" s="26"/>
      <c r="J27" s="26"/>
      <c r="K27" s="27"/>
    </row>
    <row r="28" s="3" customFormat="1" customHeight="1" spans="1:11">
      <c r="A28" s="24" t="s">
        <v>76</v>
      </c>
      <c r="B28" s="24"/>
      <c r="C28" s="24"/>
      <c r="D28" s="24"/>
      <c r="E28" s="24"/>
      <c r="F28" s="25"/>
      <c r="G28" s="26"/>
      <c r="H28" s="24"/>
      <c r="I28" s="26"/>
      <c r="J28" s="26"/>
      <c r="K28" s="24"/>
    </row>
  </sheetData>
  <mergeCells count="10">
    <mergeCell ref="A1:K1"/>
    <mergeCell ref="A2:C2"/>
    <mergeCell ref="D2:K2"/>
    <mergeCell ref="A3:C3"/>
    <mergeCell ref="D3:K3"/>
    <mergeCell ref="A26:C26"/>
    <mergeCell ref="D26:K26"/>
    <mergeCell ref="A27:C27"/>
    <mergeCell ref="D27:K27"/>
    <mergeCell ref="A28:K28"/>
  </mergeCells>
  <pageMargins left="0.16875" right="0.16875" top="0.393055555555556" bottom="0.472222222222222" header="0.236111111111111" footer="0.314583333333333"/>
  <pageSetup paperSize="9" scale="80" fitToHeight="0"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主材价格表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LBJ</cp:lastModifiedBy>
  <dcterms:created xsi:type="dcterms:W3CDTF">2019-08-26T07:49:00Z</dcterms:created>
  <cp:lastPrinted>2021-11-10T02:27:00Z</cp:lastPrinted>
  <dcterms:modified xsi:type="dcterms:W3CDTF">2023-10-12T10:47:10Z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7BEAC58941AA48A48E9D1B9A7C0E64E7</vt:lpwstr>
  </property>
  <property fmtid="{D5CDD505-2E9C-101B-9397-08002B2CF9AE}" pid="4" name="KSOReadingLayout">
    <vt:bool>true</vt:bool>
  </property>
</Properties>
</file>