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1"/>
  </bookViews>
  <sheets>
    <sheet name="主要材料价格" sheetId="1" r:id="rId1"/>
    <sheet name="超1%" sheetId="2" r:id="rId2"/>
    <sheet name="Sheet3" sheetId="3" r:id="rId3"/>
  </sheets>
  <definedNames/>
  <calcPr fullCalcOnLoad="1"/>
</workbook>
</file>

<file path=xl/sharedStrings.xml><?xml version="1.0" encoding="utf-8"?>
<sst xmlns="http://schemas.openxmlformats.org/spreadsheetml/2006/main" count="611" uniqueCount="302">
  <si>
    <t>附件</t>
  </si>
  <si>
    <t>龙岩市土地发展建设有限公司建设项目缺项材料选用定价审批表</t>
  </si>
  <si>
    <t>项目   基本   情况</t>
  </si>
  <si>
    <t>立项批复项目名称</t>
  </si>
  <si>
    <t>东然园东侧及北侧支路工程</t>
  </si>
  <si>
    <t>立项批复文号</t>
  </si>
  <si>
    <t>项目单位</t>
  </si>
  <si>
    <t>龙岩市土地发展建设有限公司</t>
  </si>
  <si>
    <t>项目主管部门</t>
  </si>
  <si>
    <t>序号</t>
  </si>
  <si>
    <t>材料名称</t>
  </si>
  <si>
    <t>主要规格参数</t>
  </si>
  <si>
    <t>单位</t>
  </si>
  <si>
    <t>数量</t>
  </si>
  <si>
    <r>
      <rPr>
        <b/>
        <sz val="11"/>
        <rFont val="宋体"/>
        <family val="0"/>
      </rPr>
      <t>编制单位采纳，不含税材料单价</t>
    </r>
    <r>
      <rPr>
        <b/>
        <sz val="11"/>
        <rFont val="Calibri"/>
        <family val="2"/>
      </rPr>
      <t>(</t>
    </r>
    <r>
      <rPr>
        <b/>
        <sz val="11"/>
        <rFont val="宋体"/>
        <family val="0"/>
      </rPr>
      <t>元）</t>
    </r>
  </si>
  <si>
    <t>合计（元）</t>
  </si>
  <si>
    <r>
      <rPr>
        <b/>
        <sz val="11"/>
        <rFont val="宋体"/>
        <family val="0"/>
      </rPr>
      <t>不含税单价</t>
    </r>
    <r>
      <rPr>
        <b/>
        <sz val="11"/>
        <rFont val="Calibri"/>
        <family val="2"/>
      </rPr>
      <t>(</t>
    </r>
    <r>
      <rPr>
        <b/>
        <sz val="11"/>
        <rFont val="宋体"/>
        <family val="0"/>
      </rPr>
      <t>元</t>
    </r>
    <r>
      <rPr>
        <b/>
        <sz val="11"/>
        <rFont val="Calibri"/>
        <family val="2"/>
      </rPr>
      <t>)</t>
    </r>
  </si>
  <si>
    <t>厂家或供应商</t>
  </si>
  <si>
    <t>联系电话</t>
  </si>
  <si>
    <t>编制单位采纳价格说明</t>
  </si>
  <si>
    <t>项目单位选定小组意见，不含税综合单价(元）</t>
  </si>
  <si>
    <t>备注</t>
  </si>
  <si>
    <t>镀锌扁钢</t>
  </si>
  <si>
    <t>综合</t>
  </si>
  <si>
    <t>kg</t>
  </si>
  <si>
    <t>厦门2021下半年信息价</t>
  </si>
  <si>
    <t>六角空心钢</t>
  </si>
  <si>
    <t>Φ22-25Φ22-25</t>
  </si>
  <si>
    <t>钢板</t>
  </si>
  <si>
    <t>30以外顶进后座用</t>
  </si>
  <si>
    <t>t</t>
  </si>
  <si>
    <t>齿型橡胶圈</t>
  </si>
  <si>
    <t>DN1600</t>
  </si>
  <si>
    <t>只</t>
  </si>
  <si>
    <t>DN800</t>
  </si>
  <si>
    <t>胶圈(承插)</t>
  </si>
  <si>
    <t>DN300</t>
  </si>
  <si>
    <t>个</t>
  </si>
  <si>
    <t>DN400</t>
  </si>
  <si>
    <t>塑料薄膜</t>
  </si>
  <si>
    <t/>
  </si>
  <si>
    <t>m2</t>
  </si>
  <si>
    <t>尼龙帽</t>
  </si>
  <si>
    <t>清洁棉布</t>
  </si>
  <si>
    <t>土工布</t>
  </si>
  <si>
    <t>300G</t>
  </si>
  <si>
    <t xml:space="preserve">梧州市长洲区烨腾筛网批发部  
</t>
  </si>
  <si>
    <t>最低价</t>
  </si>
  <si>
    <t xml:space="preserve">成都盈川土工合成材料有限责任公司 </t>
  </si>
  <si>
    <t xml:space="preserve">重庆双友塑胶股份有限公司 </t>
  </si>
  <si>
    <t>麻丝</t>
  </si>
  <si>
    <t>无纺布</t>
  </si>
  <si>
    <t>30g</t>
  </si>
  <si>
    <t>带帽带垫螺栓</t>
  </si>
  <si>
    <t>带帽螺栓</t>
  </si>
  <si>
    <t>M8*85</t>
  </si>
  <si>
    <t>套</t>
  </si>
  <si>
    <t>拉杆螺栓</t>
  </si>
  <si>
    <t>膨胀螺栓</t>
  </si>
  <si>
    <t>M10</t>
  </si>
  <si>
    <t>合金钢钻头</t>
  </si>
  <si>
    <t>钢锯条</t>
  </si>
  <si>
    <t>根</t>
  </si>
  <si>
    <t>尼龙砂轮片</t>
  </si>
  <si>
    <t>Φ150</t>
  </si>
  <si>
    <t>片</t>
  </si>
  <si>
    <t>铁砂布</t>
  </si>
  <si>
    <t>0#-2#</t>
  </si>
  <si>
    <t>张</t>
  </si>
  <si>
    <t>三维植被网</t>
  </si>
  <si>
    <t>聚乙烯为主要材料、黑色、单位面积质量大于等于260g/m2，厚度大于等于12mm(三层网垫)、纵横向抗拉强度大于等于1.4KN/m</t>
  </si>
  <si>
    <t>铭邦金属丝网制造有限公司</t>
  </si>
  <si>
    <t>安平县泰奥丝网制造有限公司</t>
  </si>
  <si>
    <t>吉庆五金建材商行</t>
  </si>
  <si>
    <t>粉煤灰</t>
  </si>
  <si>
    <t>Ⅱ级</t>
  </si>
  <si>
    <t>种植土</t>
  </si>
  <si>
    <t>m3</t>
  </si>
  <si>
    <t xml:space="preserve">郫县友爱镇宏德苗圃 </t>
  </si>
  <si>
    <t>重庆瑞成园林工程有限公司</t>
  </si>
  <si>
    <t>龙岩大道南段二期（兴业路—红肖路）道路工程</t>
  </si>
  <si>
    <t>矿粉</t>
  </si>
  <si>
    <t>混凝土内撑条</t>
  </si>
  <si>
    <t>20mm×25mm</t>
  </si>
  <si>
    <t>m</t>
  </si>
  <si>
    <t>矩形模块</t>
  </si>
  <si>
    <t>30M</t>
  </si>
  <si>
    <t>块</t>
  </si>
  <si>
    <t>金润建材</t>
  </si>
  <si>
    <t>兴旺塑业</t>
  </si>
  <si>
    <t xml:space="preserve">宜昌佳丰厂
</t>
  </si>
  <si>
    <t>弧形模块</t>
  </si>
  <si>
    <t>MY7～MY9</t>
  </si>
  <si>
    <t>MY11～MY15</t>
  </si>
  <si>
    <t>防水胶合板</t>
  </si>
  <si>
    <t>木丝板</t>
  </si>
  <si>
    <t>25×610×1830</t>
  </si>
  <si>
    <t>反光玻璃珠</t>
  </si>
  <si>
    <t>环氧沥青漆</t>
  </si>
  <si>
    <t>煤焦沥青漆</t>
  </si>
  <si>
    <t>L01-17</t>
  </si>
  <si>
    <t>酚醛防锈漆</t>
  </si>
  <si>
    <t>热熔标线涂料</t>
  </si>
  <si>
    <t>热塑标线底漆</t>
  </si>
  <si>
    <t>石油沥青油毡</t>
  </si>
  <si>
    <t>350#</t>
  </si>
  <si>
    <t>石油沥青玛蹄脂</t>
  </si>
  <si>
    <t>洞口止水环</t>
  </si>
  <si>
    <t>Φ1600</t>
  </si>
  <si>
    <t>冷底子油</t>
  </si>
  <si>
    <t>3：7</t>
  </si>
  <si>
    <t>溶剂汽油</t>
  </si>
  <si>
    <t>200#</t>
  </si>
  <si>
    <t>机油</t>
  </si>
  <si>
    <t>32#</t>
  </si>
  <si>
    <t>润滑油</t>
  </si>
  <si>
    <t>环氧树脂</t>
  </si>
  <si>
    <t>促进剂</t>
  </si>
  <si>
    <t>KA</t>
  </si>
  <si>
    <t>脱模剂</t>
  </si>
  <si>
    <t>药剂</t>
  </si>
  <si>
    <t>金属清洗剂</t>
  </si>
  <si>
    <t>减水剂</t>
  </si>
  <si>
    <t>WR-S</t>
  </si>
  <si>
    <t>纤维稳定剂</t>
  </si>
  <si>
    <t>氧气</t>
  </si>
  <si>
    <t>乙炔气</t>
  </si>
  <si>
    <t>氯丁橡胶粘接剂</t>
  </si>
  <si>
    <t>橡胶管</t>
  </si>
  <si>
    <t>高压胶管</t>
  </si>
  <si>
    <t>Φ20</t>
  </si>
  <si>
    <t>钢筋混凝土顶管</t>
  </si>
  <si>
    <t>厦门2022年6月份信息价</t>
  </si>
  <si>
    <t>Φ800</t>
  </si>
  <si>
    <t>泵管</t>
  </si>
  <si>
    <t>镀锌抱箍(配螺母、垫圈、含滑动螺栓)</t>
  </si>
  <si>
    <t>Φ121</t>
  </si>
  <si>
    <t>按重量折算乘以镀锌薄钢板价格</t>
  </si>
  <si>
    <t>Φ89</t>
  </si>
  <si>
    <t>T型接口钢套环</t>
  </si>
  <si>
    <t>法兰截止阀</t>
  </si>
  <si>
    <t>J41T-16 DN150</t>
  </si>
  <si>
    <t>法兰止回阀</t>
  </si>
  <si>
    <t>DN150</t>
  </si>
  <si>
    <t>压力表</t>
  </si>
  <si>
    <t>橡套电缆</t>
  </si>
  <si>
    <t>YHC3×16+1×6</t>
  </si>
  <si>
    <t>YHC3×50+1×6</t>
  </si>
  <si>
    <t>YHC3×70+1×25</t>
  </si>
  <si>
    <t>红叶石楠球</t>
  </si>
  <si>
    <t>高度：100-120；冠幅：110-120</t>
  </si>
  <si>
    <t>株</t>
  </si>
  <si>
    <t>黄金榕球</t>
  </si>
  <si>
    <t>高度：90-120，冠幅：120</t>
  </si>
  <si>
    <t>台湾栾树</t>
  </si>
  <si>
    <t>米径9-11，高度&gt;300，冠幅&gt;150</t>
  </si>
  <si>
    <t>菩提</t>
  </si>
  <si>
    <t>米径12-14，高度&gt;300,冠幅&gt;200</t>
  </si>
  <si>
    <t>海桐球</t>
  </si>
  <si>
    <t>高度：100，冠幅：100</t>
  </si>
  <si>
    <t>鹅掌柴</t>
  </si>
  <si>
    <t>高度：50，冠幅：25-30</t>
  </si>
  <si>
    <t>翠芦莉</t>
  </si>
  <si>
    <t>高度：35，冠幅：30</t>
  </si>
  <si>
    <t>银边麦冬</t>
  </si>
  <si>
    <t>高度：20，冠幅：20</t>
  </si>
  <si>
    <t>参考《福建省苗木信息价》2022年第三期龙岩</t>
  </si>
  <si>
    <t>扶桑</t>
  </si>
  <si>
    <t>高度：45，冠幅：40</t>
  </si>
  <si>
    <t>草种籽</t>
  </si>
  <si>
    <t>肥料</t>
  </si>
  <si>
    <t>生物有机肥</t>
  </si>
  <si>
    <t>钢直扶梯</t>
  </si>
  <si>
    <t>铁撑板</t>
  </si>
  <si>
    <t>铸铁爬梯</t>
  </si>
  <si>
    <t>衬垫板</t>
  </si>
  <si>
    <t>厚10mm Φ1600</t>
  </si>
  <si>
    <t>厦门2021下半年信息价厚12mm Φ1600价格为146.75/套进行换算</t>
  </si>
  <si>
    <t>厚10mm Φ800</t>
  </si>
  <si>
    <t>厦门2021下半年信息价厚12mm Φ800价格为70.44/套进行换算</t>
  </si>
  <si>
    <t>草板纸</t>
  </si>
  <si>
    <t>80#</t>
  </si>
  <si>
    <t>绑扎绳</t>
  </si>
  <si>
    <t>木柴</t>
  </si>
  <si>
    <t>钢模支撑</t>
  </si>
  <si>
    <t>木支撑</t>
  </si>
  <si>
    <t>蝴蝶扣</t>
  </si>
  <si>
    <t>钢模板连接件</t>
  </si>
  <si>
    <t>脚手架钢管</t>
  </si>
  <si>
    <t>脚手管(扣)件</t>
  </si>
  <si>
    <t>扣件</t>
  </si>
  <si>
    <t>木脚手板</t>
  </si>
  <si>
    <t>500</t>
  </si>
  <si>
    <t>槽型钢板桩使用费</t>
  </si>
  <si>
    <t>t·d</t>
  </si>
  <si>
    <t>铁撑板使用费</t>
  </si>
  <si>
    <t>安全网</t>
  </si>
  <si>
    <t>槽型钢板桩</t>
  </si>
  <si>
    <t>可调式检查井井盖井座</t>
  </si>
  <si>
    <t>内径Φ700mm</t>
  </si>
  <si>
    <t xml:space="preserve">福建立泰基础设施有限公司 </t>
  </si>
  <si>
    <t>中间价</t>
  </si>
  <si>
    <t>福建鑫闽中建材有限公司</t>
  </si>
  <si>
    <t xml:space="preserve">厦门市博裕恒建材有限公司 </t>
  </si>
  <si>
    <t>球墨铸铁井盖</t>
  </si>
  <si>
    <t>1500*750（轻型）</t>
  </si>
  <si>
    <t>2022年6月份新罗区双孔方井盖1000*750  1131.37元/套，单孔方井盖500*750   562.26元/套</t>
  </si>
  <si>
    <t>环保雨水井</t>
  </si>
  <si>
    <t>450*750单篦（含外壳树脂混凝土、扰流板、截污框、内胆、过滤件属于PP材质）</t>
  </si>
  <si>
    <t>安徽泽亚环保科技有限公司</t>
  </si>
  <si>
    <t>最低报价打6折</t>
  </si>
  <si>
    <t>深圳市绿粤生态科技有限公司</t>
  </si>
  <si>
    <t>安徽亚井雨水利用科技有限公司</t>
  </si>
  <si>
    <t>450*1500双篦（含外壳树脂混凝土、扰流板、截污框、内胆、过滤件属于PP材质）</t>
  </si>
  <si>
    <t>土工格栅</t>
  </si>
  <si>
    <t>Ⅳ级反光膜（含文字）</t>
  </si>
  <si>
    <t>南宁宗鹏交通器材有限公司</t>
  </si>
  <si>
    <t>重庆铭冠交通设施有限公司</t>
  </si>
  <si>
    <t>成都路多丰科技有限公司</t>
  </si>
  <si>
    <t>滑动铝槽</t>
  </si>
  <si>
    <t xml:space="preserve">广州市路虎交通设施有限公司；
</t>
  </si>
  <si>
    <t>佛山市顺德区永宝铝业有限公司</t>
  </si>
  <si>
    <t>成都金尚五金有限公司</t>
  </si>
  <si>
    <t>球墨铸铁管(T型,胶圈接口)</t>
  </si>
  <si>
    <t xml:space="preserve">新兴铸管股份有限公司厦门销售分公司  </t>
  </si>
  <si>
    <t>圣戈班管道系统有限公司</t>
  </si>
  <si>
    <t>山东国铭球墨铸铁管科技有限公司</t>
  </si>
  <si>
    <t>隔离护栏(全封闭人行道)</t>
  </si>
  <si>
    <t>立柱30*20*2方管、横梁φ60*3镀锌管、30*20*2方管、竖栏20*10*2方管，金属外表面外大白色静电粉体高温烤漆;可视高度1250mm，每片30.844kg</t>
  </si>
  <si>
    <t>福州维航金属制品有限公司</t>
  </si>
  <si>
    <t>每片2m</t>
  </si>
  <si>
    <t>苏州鑫森立金属制品有限公司</t>
  </si>
  <si>
    <t>福建千寻科技有限公司</t>
  </si>
  <si>
    <t>减速垄</t>
  </si>
  <si>
    <t>端节、端头为橡胶材质、为增加使用寿命，可内加钢板增加韧性，抗压30吨以上</t>
  </si>
  <si>
    <t>福州宏芬金属材料有限公司</t>
  </si>
  <si>
    <t>福建路达交通设备有限公司</t>
  </si>
  <si>
    <t>泉州市灿鑫智能科技有限公司</t>
  </si>
  <si>
    <t>花岗岩障碍墩</t>
  </si>
  <si>
    <t>直径25cm，高度67cm</t>
  </si>
  <si>
    <t>福建省泉州旭荣石业有限公司</t>
  </si>
  <si>
    <t>长泰鑫源发石材销售有限公司</t>
  </si>
  <si>
    <t>万隆石业（福建）有限公司</t>
  </si>
  <si>
    <t>地脚螺栓</t>
  </si>
  <si>
    <t>4*φ24-1000</t>
  </si>
  <si>
    <t>东莞市塘厦骏林五金</t>
  </si>
  <si>
    <t>四川宏福建材贸易有限公司</t>
  </si>
  <si>
    <t>单臂拔梢路灯</t>
  </si>
  <si>
    <t>(H=7m L=1.5m(灯杆一次成型圆锥钢杆底φ190，上φ160，壁厚≥4mm，整体均经热镀锌防腐处理，经静电喷塑白色，表面喷塑处理，配防盗检修门) LED灯(配套灯具) 80W 采用高效优质灯具、光源(LED路灯)智能型驱动电源,防护等级IP65</t>
  </si>
  <si>
    <t>灯杆的理论重量×9元/Kg（理论重量118.08kg），单臂180元/套，光源12元/W×80W；</t>
  </si>
  <si>
    <t>镀锌角钢接地极</t>
  </si>
  <si>
    <t>50×5 2.5m</t>
  </si>
  <si>
    <t>按新罗区2022年6月份信息价5.063*3.77*2.5=47.72元/根</t>
  </si>
  <si>
    <t>50*5</t>
  </si>
  <si>
    <t>按新罗区2022年6月份信息价（5.063+1.7）*1.96=13.26元</t>
  </si>
  <si>
    <t>铝芯电力电缆</t>
  </si>
  <si>
    <t>YJLHV-4*25+1*16</t>
  </si>
  <si>
    <t>辉阳</t>
  </si>
  <si>
    <t>熊猫</t>
  </si>
  <si>
    <t>远东</t>
  </si>
  <si>
    <t>硬塑料管</t>
  </si>
  <si>
    <t>PVC70</t>
  </si>
  <si>
    <t>福建省高品科技管材有限公司</t>
  </si>
  <si>
    <t>福建介通管业科技有限公司</t>
  </si>
  <si>
    <t>福建省天瑞管业科技有限公司</t>
  </si>
  <si>
    <t>成套配电箱</t>
  </si>
  <si>
    <t>AL</t>
  </si>
  <si>
    <t>台</t>
  </si>
  <si>
    <t>闽先电气有限公司</t>
  </si>
  <si>
    <t>福州华景电气设备有限公司</t>
  </si>
  <si>
    <t>福建中亿恒通电气设备有限公司</t>
  </si>
  <si>
    <t>MPP排水管</t>
  </si>
  <si>
    <t>DN100/9</t>
  </si>
  <si>
    <t xml:space="preserve">不锈钢路径指示牌 </t>
  </si>
  <si>
    <t>150*150</t>
  </si>
  <si>
    <t>福建龙岩三龙贸易有限公司</t>
  </si>
  <si>
    <t>福建龙岩金亿贸易有限公司</t>
  </si>
  <si>
    <t>龙岩市中上机电设备有限公司</t>
  </si>
  <si>
    <t>五防重型球墨铸铁井盖</t>
  </si>
  <si>
    <t>1500*750</t>
  </si>
  <si>
    <t>2022年6月份新罗区双孔方井盖1000*750  1323.08元/套，单孔方井盖500*750   645.09元/套</t>
  </si>
  <si>
    <t>合计</t>
  </si>
  <si>
    <t>专家签署意见</t>
  </si>
  <si>
    <t xml:space="preserve">                          
                                                          年      月      日
        </t>
  </si>
  <si>
    <t>签署意见</t>
  </si>
  <si>
    <t xml:space="preserve">  （内容可另附页）
                                                                 单位负责人：（签字、加盖单位公章）
                                                                    年      月      日
        </t>
  </si>
  <si>
    <t>注：表中材料、设备报价均为不含税单价 ，不执行工程造价管理机构发布工程造价信息的建筑材料可只提供必要性和技术性认证。</t>
  </si>
  <si>
    <t>龙岩市本级财政投资建设项目缺项材料选用定价审批表（单项材料总价超过20万且超1%）</t>
  </si>
  <si>
    <t>项目单位意见</t>
  </si>
  <si>
    <t>项目主管部门审查意见</t>
  </si>
  <si>
    <t>主要规格参数、建议品牌</t>
  </si>
  <si>
    <t>品牌要求</t>
  </si>
  <si>
    <r>
      <rPr>
        <b/>
        <sz val="11"/>
        <rFont val="宋体"/>
        <family val="0"/>
      </rPr>
      <t>税前单价</t>
    </r>
    <r>
      <rPr>
        <b/>
        <sz val="11"/>
        <rFont val="Calibri"/>
        <family val="2"/>
      </rPr>
      <t>(</t>
    </r>
    <r>
      <rPr>
        <b/>
        <sz val="11"/>
        <rFont val="宋体"/>
        <family val="0"/>
      </rPr>
      <t>元）</t>
    </r>
  </si>
  <si>
    <t>金额（元）</t>
  </si>
  <si>
    <t>技术性、必要性、经济性分析</t>
  </si>
  <si>
    <t>单价（元）</t>
  </si>
  <si>
    <t>MPP电缆保护套管</t>
  </si>
  <si>
    <t>DN150/17</t>
  </si>
  <si>
    <t>厂商报价结果取合理低价</t>
  </si>
  <si>
    <t xml:space="preserve">                          
                                                          专家签署意见                                         年      月      日
        </t>
  </si>
  <si>
    <t>单位意见  
                                                                 单位负责人：（签字、加盖单位公章）
                                                                    年      月      日</t>
  </si>
  <si>
    <t>主管部门意见                                                   单位负责人：（签字、加盖单位公章）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</si>
</sst>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s>
  <fonts count="69">
    <font>
      <sz val="12"/>
      <name val="宋体"/>
      <family val="0"/>
    </font>
    <font>
      <sz val="11"/>
      <name val="宋体"/>
      <family val="0"/>
    </font>
    <font>
      <sz val="11"/>
      <color indexed="8"/>
      <name val="Calibri"/>
      <family val="2"/>
    </font>
    <font>
      <sz val="11"/>
      <color indexed="8"/>
      <name val="宋体"/>
      <family val="0"/>
    </font>
    <font>
      <sz val="10"/>
      <color indexed="8"/>
      <name val="Calibri"/>
      <family val="2"/>
    </font>
    <font>
      <b/>
      <sz val="18"/>
      <color indexed="8"/>
      <name val="宋体"/>
      <family val="0"/>
    </font>
    <font>
      <b/>
      <sz val="11"/>
      <name val="Calibri"/>
      <family val="2"/>
    </font>
    <font>
      <b/>
      <sz val="11"/>
      <name val="宋体"/>
      <family val="0"/>
    </font>
    <font>
      <b/>
      <sz val="12"/>
      <name val="Calibri"/>
      <family val="2"/>
    </font>
    <font>
      <sz val="12"/>
      <color indexed="8"/>
      <name val="宋体"/>
      <family val="0"/>
    </font>
    <font>
      <b/>
      <sz val="12"/>
      <name val="宋体"/>
      <family val="0"/>
    </font>
    <font>
      <sz val="10"/>
      <name val="宋体"/>
      <family val="0"/>
    </font>
    <font>
      <sz val="9"/>
      <name val="宋体"/>
      <family val="0"/>
    </font>
    <font>
      <sz val="10"/>
      <name val="Calibri"/>
      <family val="2"/>
    </font>
    <font>
      <sz val="11"/>
      <name val="Calibri"/>
      <family val="2"/>
    </font>
    <font>
      <b/>
      <sz val="12"/>
      <color indexed="8"/>
      <name val="宋体"/>
      <family val="0"/>
    </font>
    <font>
      <sz val="12"/>
      <name val="Calibri"/>
      <family val="2"/>
    </font>
    <font>
      <sz val="12"/>
      <color indexed="10"/>
      <name val="Calibri"/>
      <family val="2"/>
    </font>
    <font>
      <sz val="12"/>
      <color indexed="8"/>
      <name val="Calibri"/>
      <family val="2"/>
    </font>
    <font>
      <b/>
      <sz val="11"/>
      <color indexed="8"/>
      <name val="宋体"/>
      <family val="0"/>
    </font>
    <font>
      <b/>
      <sz val="11"/>
      <color indexed="8"/>
      <name val="Calibri"/>
      <family val="2"/>
    </font>
    <font>
      <b/>
      <sz val="18"/>
      <color indexed="8"/>
      <name val="Calibri"/>
      <family val="2"/>
    </font>
    <font>
      <sz val="9"/>
      <color indexed="8"/>
      <name val="宋体"/>
      <family val="0"/>
    </font>
    <font>
      <sz val="10"/>
      <color indexed="8"/>
      <name val="宋体"/>
      <family val="0"/>
    </font>
    <font>
      <sz val="18"/>
      <color indexed="8"/>
      <name val="Calibri"/>
      <family val="2"/>
    </font>
    <font>
      <sz val="9"/>
      <color indexed="40"/>
      <name val="宋体"/>
      <family val="0"/>
    </font>
    <font>
      <sz val="10"/>
      <color indexed="4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b/>
      <sz val="12"/>
      <color rgb="FF000000"/>
      <name val="宋体"/>
      <family val="0"/>
    </font>
    <font>
      <sz val="9"/>
      <color theme="1"/>
      <name val="宋体"/>
      <family val="0"/>
    </font>
    <font>
      <sz val="10"/>
      <color rgb="FF000000"/>
      <name val="宋体"/>
      <family val="0"/>
    </font>
    <font>
      <sz val="9"/>
      <color rgb="FF00B0F0"/>
      <name val="宋体"/>
      <family val="0"/>
    </font>
    <font>
      <sz val="10"/>
      <color rgb="FF00B0F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right style="thin"/>
      <top style="thin"/>
      <bottom style="thin"/>
    </border>
    <border>
      <left/>
      <right style="thin">
        <color rgb="FF000000"/>
      </right>
      <top/>
      <bottom style="thin">
        <color rgb="FF000000"/>
      </bottom>
    </border>
    <border>
      <left style="thin"/>
      <right style="thin"/>
      <top/>
      <bottom/>
    </border>
    <border>
      <left style="thin"/>
      <right style="thin"/>
      <top/>
      <bottom style="thin"/>
    </border>
    <border>
      <left style="thin">
        <color rgb="FF000000"/>
      </left>
      <right/>
      <top/>
      <bottom style="thin"/>
    </border>
    <border>
      <left/>
      <right/>
      <top/>
      <bottom style="thin"/>
    </border>
    <border>
      <left style="thin"/>
      <right style="thin"/>
      <top style="thin"/>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2"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7" fillId="9" borderId="0" applyNumberFormat="0" applyBorder="0" applyAlignment="0" applyProtection="0"/>
    <xf numFmtId="0" fontId="50" fillId="0" borderId="4" applyNumberFormat="0" applyFill="0" applyAlignment="0" applyProtection="0"/>
    <xf numFmtId="0" fontId="47"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44" fillId="0" borderId="0">
      <alignment/>
      <protection/>
    </xf>
  </cellStyleXfs>
  <cellXfs count="202">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176" fontId="4"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2" xfId="63" applyNumberFormat="1" applyFont="1" applyFill="1" applyBorder="1" applyAlignment="1">
      <alignment horizontal="center" vertical="center" wrapText="1"/>
      <protection/>
    </xf>
    <xf numFmtId="0" fontId="12" fillId="0" borderId="24" xfId="63" applyNumberFormat="1" applyFont="1" applyFill="1" applyBorder="1" applyAlignment="1">
      <alignment horizontal="center" vertical="center" wrapText="1"/>
      <protection/>
    </xf>
    <xf numFmtId="0" fontId="12" fillId="0" borderId="25" xfId="63" applyNumberFormat="1" applyFont="1" applyFill="1" applyBorder="1" applyAlignment="1">
      <alignment horizontal="center" vertical="center" wrapText="1"/>
      <protection/>
    </xf>
    <xf numFmtId="0" fontId="11" fillId="33" borderId="25"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2" xfId="63" applyNumberFormat="1" applyFont="1" applyBorder="1" applyAlignment="1">
      <alignment horizontal="center" vertical="center" wrapText="1"/>
      <protection/>
    </xf>
    <xf numFmtId="0" fontId="12" fillId="0" borderId="28" xfId="63" applyNumberFormat="1" applyFont="1" applyBorder="1" applyAlignment="1">
      <alignment horizontal="center" vertical="center" wrapText="1"/>
      <protection/>
    </xf>
    <xf numFmtId="0" fontId="12" fillId="0" borderId="24" xfId="63" applyNumberFormat="1" applyFont="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25" xfId="63" applyNumberFormat="1" applyFont="1" applyBorder="1" applyAlignment="1">
      <alignment horizontal="center" vertical="center" wrapText="1"/>
      <protection/>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3" fillId="0" borderId="19" xfId="0" applyFont="1" applyFill="1" applyBorder="1" applyAlignment="1">
      <alignment horizontal="left" vertical="center" wrapText="1"/>
    </xf>
    <xf numFmtId="176" fontId="13" fillId="0" borderId="19" xfId="0"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176" fontId="13" fillId="0" borderId="19" xfId="0" applyNumberFormat="1" applyFont="1" applyFill="1" applyBorder="1" applyAlignment="1">
      <alignment horizontal="right" vertical="center" wrapText="1"/>
    </xf>
    <xf numFmtId="0" fontId="1" fillId="0" borderId="2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14" fillId="0" borderId="0" xfId="0" applyFont="1" applyFill="1" applyBorder="1" applyAlignment="1">
      <alignment vertical="center"/>
    </xf>
    <xf numFmtId="176" fontId="2" fillId="0" borderId="0" xfId="0" applyNumberFormat="1" applyFont="1" applyFill="1" applyBorder="1" applyAlignment="1">
      <alignment vertical="center"/>
    </xf>
    <xf numFmtId="0" fontId="64" fillId="0" borderId="10"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176" fontId="7" fillId="0" borderId="22" xfId="0" applyNumberFormat="1" applyFont="1" applyFill="1" applyBorder="1" applyAlignment="1">
      <alignment horizontal="center" vertical="center"/>
    </xf>
    <xf numFmtId="0" fontId="7" fillId="34" borderId="22" xfId="0" applyFont="1" applyFill="1" applyBorder="1" applyAlignment="1">
      <alignment horizontal="center" vertical="center" wrapText="1"/>
    </xf>
    <xf numFmtId="176" fontId="6" fillId="0" borderId="22" xfId="0" applyNumberFormat="1" applyFont="1" applyFill="1" applyBorder="1" applyAlignment="1">
      <alignment horizontal="center" vertical="center"/>
    </xf>
    <xf numFmtId="0" fontId="7" fillId="34" borderId="22" xfId="0" applyFont="1" applyFill="1" applyBorder="1" applyAlignment="1">
      <alignment vertical="center" wrapText="1"/>
    </xf>
    <xf numFmtId="0" fontId="11" fillId="0" borderId="25" xfId="0"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24" xfId="0" applyNumberFormat="1"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2" xfId="0" applyFont="1" applyFill="1" applyBorder="1" applyAlignment="1">
      <alignment horizontal="center" vertical="center" wrapText="1"/>
    </xf>
    <xf numFmtId="2" fontId="11" fillId="33" borderId="22" xfId="0" applyNumberFormat="1" applyFont="1" applyFill="1" applyBorder="1" applyAlignment="1">
      <alignment horizontal="center" vertical="center" wrapText="1"/>
    </xf>
    <xf numFmtId="2" fontId="11" fillId="33" borderId="28" xfId="0" applyNumberFormat="1"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3" borderId="22" xfId="0" applyFont="1" applyFill="1" applyBorder="1" applyAlignment="1">
      <alignment horizontal="left" vertical="center"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7" fillId="34" borderId="15" xfId="0" applyFont="1" applyFill="1" applyBorder="1" applyAlignment="1">
      <alignment vertical="center"/>
    </xf>
    <xf numFmtId="0" fontId="8"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6" fillId="34" borderId="0" xfId="0" applyFont="1" applyFill="1" applyBorder="1" applyAlignment="1">
      <alignment horizontal="center" vertical="center"/>
    </xf>
    <xf numFmtId="0" fontId="18" fillId="0" borderId="0" xfId="0" applyFont="1" applyFill="1" applyBorder="1" applyAlignment="1">
      <alignment vertical="center"/>
    </xf>
    <xf numFmtId="0" fontId="1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176"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63" fillId="0" borderId="12" xfId="0" applyFont="1" applyFill="1" applyBorder="1" applyAlignment="1">
      <alignment horizontal="center" vertical="center" wrapText="1"/>
    </xf>
    <xf numFmtId="0" fontId="16" fillId="0" borderId="12" xfId="0" applyFont="1" applyFill="1" applyBorder="1" applyAlignment="1">
      <alignment horizontal="right" vertical="center" wrapText="1"/>
    </xf>
    <xf numFmtId="0" fontId="0" fillId="0"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5" fillId="0" borderId="22" xfId="63" applyNumberFormat="1" applyFont="1" applyFill="1" applyBorder="1" applyAlignment="1">
      <alignment horizontal="left" vertical="center" wrapText="1"/>
      <protection/>
    </xf>
    <xf numFmtId="177" fontId="65" fillId="0" borderId="22" xfId="63" applyNumberFormat="1" applyFont="1" applyFill="1" applyBorder="1" applyAlignment="1">
      <alignment horizontal="left" vertical="center" wrapText="1" shrinkToFit="1"/>
      <protection/>
    </xf>
    <xf numFmtId="0" fontId="66" fillId="0" borderId="22" xfId="0" applyFont="1" applyFill="1" applyBorder="1" applyAlignment="1">
      <alignment horizontal="left" vertical="center" wrapText="1"/>
    </xf>
    <xf numFmtId="0" fontId="65" fillId="0" borderId="22" xfId="63" applyNumberFormat="1" applyFont="1" applyBorder="1" applyAlignment="1">
      <alignment horizontal="left" vertical="center" wrapText="1"/>
      <protection/>
    </xf>
    <xf numFmtId="177" fontId="65" fillId="0" borderId="22" xfId="63" applyNumberFormat="1" applyFont="1" applyBorder="1" applyAlignment="1">
      <alignment horizontal="left" vertical="center" wrapText="1" shrinkToFit="1"/>
      <protection/>
    </xf>
    <xf numFmtId="0" fontId="11" fillId="0"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5" fillId="0" borderId="22" xfId="63" applyNumberFormat="1" applyFont="1" applyBorder="1" applyAlignment="1">
      <alignment horizontal="center" vertical="center" wrapText="1"/>
      <protection/>
    </xf>
    <xf numFmtId="177" fontId="65" fillId="0" borderId="22" xfId="63" applyNumberFormat="1" applyFont="1" applyBorder="1" applyAlignment="1">
      <alignment horizontal="center" vertical="center" wrapText="1" shrinkToFit="1"/>
      <protection/>
    </xf>
    <xf numFmtId="0" fontId="66" fillId="0" borderId="22" xfId="0" applyFont="1" applyFill="1" applyBorder="1" applyAlignment="1">
      <alignment horizontal="center" vertical="center" wrapText="1"/>
    </xf>
    <xf numFmtId="0" fontId="65" fillId="0" borderId="28" xfId="63" applyNumberFormat="1" applyFont="1" applyBorder="1" applyAlignment="1">
      <alignment horizontal="left" vertical="center" wrapText="1"/>
      <protection/>
    </xf>
    <xf numFmtId="0" fontId="65" fillId="0" borderId="24" xfId="63" applyNumberFormat="1" applyFont="1" applyBorder="1" applyAlignment="1">
      <alignment horizontal="left" vertical="center" wrapText="1"/>
      <protection/>
    </xf>
    <xf numFmtId="0" fontId="65" fillId="0" borderId="25" xfId="63" applyNumberFormat="1" applyFont="1" applyBorder="1" applyAlignment="1">
      <alignment horizontal="left" vertical="center" wrapText="1"/>
      <protection/>
    </xf>
    <xf numFmtId="176" fontId="21"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176" fontId="16" fillId="0" borderId="13" xfId="0" applyNumberFormat="1" applyFont="1" applyFill="1" applyBorder="1" applyAlignment="1">
      <alignment horizontal="center" vertical="center" wrapText="1"/>
    </xf>
    <xf numFmtId="0" fontId="64" fillId="0" borderId="22" xfId="0" applyFont="1" applyFill="1" applyBorder="1" applyAlignment="1">
      <alignment horizontal="center" vertical="center" wrapText="1"/>
    </xf>
    <xf numFmtId="0" fontId="8" fillId="0" borderId="29" xfId="0" applyFont="1" applyFill="1" applyBorder="1" applyAlignment="1">
      <alignment horizontal="center" vertical="center" wrapText="1"/>
    </xf>
    <xf numFmtId="176" fontId="16"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3" xfId="0" applyFont="1" applyFill="1" applyBorder="1" applyAlignment="1">
      <alignment horizontal="center" vertical="center" wrapText="1"/>
    </xf>
    <xf numFmtId="176" fontId="7" fillId="0" borderId="15" xfId="0" applyNumberFormat="1" applyFont="1" applyFill="1" applyBorder="1" applyAlignment="1">
      <alignment horizontal="center" vertical="center"/>
    </xf>
    <xf numFmtId="0" fontId="7" fillId="34"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6" fillId="0" borderId="19" xfId="0" applyNumberFormat="1" applyFont="1" applyFill="1" applyBorder="1" applyAlignment="1">
      <alignment horizontal="center" vertical="center"/>
    </xf>
    <xf numFmtId="0" fontId="7" fillId="34" borderId="19" xfId="0" applyFont="1" applyFill="1" applyBorder="1" applyAlignment="1">
      <alignment vertical="center" wrapText="1"/>
    </xf>
    <xf numFmtId="0" fontId="14" fillId="0" borderId="15" xfId="0" applyFont="1" applyFill="1" applyBorder="1" applyAlignment="1">
      <alignment horizontal="center" vertical="center" wrapText="1"/>
    </xf>
    <xf numFmtId="2" fontId="66" fillId="0" borderId="22" xfId="0" applyNumberFormat="1" applyFont="1" applyFill="1" applyBorder="1" applyAlignment="1">
      <alignment horizontal="left" vertical="center" wrapText="1"/>
    </xf>
    <xf numFmtId="0" fontId="66" fillId="0" borderId="30" xfId="0" applyFont="1" applyFill="1" applyBorder="1" applyAlignment="1">
      <alignment horizontal="left" vertical="center" wrapText="1"/>
    </xf>
    <xf numFmtId="0" fontId="66" fillId="0" borderId="31" xfId="0" applyFont="1" applyFill="1" applyBorder="1" applyAlignment="1">
      <alignment horizontal="left" vertical="center" wrapText="1"/>
    </xf>
    <xf numFmtId="0" fontId="66" fillId="0" borderId="32" xfId="0" applyFont="1" applyFill="1" applyBorder="1" applyAlignment="1">
      <alignment horizontal="left" vertical="center" wrapText="1"/>
    </xf>
    <xf numFmtId="2" fontId="66" fillId="33" borderId="22" xfId="0" applyNumberFormat="1" applyFont="1" applyFill="1" applyBorder="1" applyAlignment="1">
      <alignment horizontal="left" vertical="center" wrapText="1"/>
    </xf>
    <xf numFmtId="0" fontId="66" fillId="33" borderId="22" xfId="0" applyFont="1" applyFill="1" applyBorder="1" applyAlignment="1">
      <alignment horizontal="left" vertical="center" wrapText="1"/>
    </xf>
    <xf numFmtId="0" fontId="11" fillId="34" borderId="22" xfId="0" applyFont="1" applyFill="1" applyBorder="1" applyAlignment="1">
      <alignment horizontal="left" vertical="center" wrapText="1"/>
    </xf>
    <xf numFmtId="2" fontId="66" fillId="33" borderId="22" xfId="0" applyNumberFormat="1" applyFont="1" applyFill="1" applyBorder="1" applyAlignment="1">
      <alignment horizontal="center" vertical="center" wrapText="1"/>
    </xf>
    <xf numFmtId="2" fontId="66" fillId="33" borderId="22" xfId="0" applyNumberFormat="1" applyFont="1" applyFill="1" applyBorder="1" applyAlignment="1">
      <alignment vertical="center" wrapText="1"/>
    </xf>
    <xf numFmtId="0" fontId="66" fillId="33" borderId="22" xfId="0" applyFont="1" applyFill="1" applyBorder="1" applyAlignment="1">
      <alignment horizontal="center" vertical="center" wrapText="1"/>
    </xf>
    <xf numFmtId="0" fontId="66" fillId="33" borderId="30" xfId="0" applyFont="1" applyFill="1" applyBorder="1" applyAlignment="1">
      <alignment horizontal="left" vertical="center" wrapText="1"/>
    </xf>
    <xf numFmtId="0" fontId="66" fillId="33" borderId="31" xfId="0" applyFont="1" applyFill="1" applyBorder="1" applyAlignment="1">
      <alignment horizontal="left" vertical="center" wrapText="1"/>
    </xf>
    <xf numFmtId="0" fontId="66" fillId="33" borderId="32"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66" fillId="0" borderId="22" xfId="0" applyFont="1" applyFill="1" applyBorder="1" applyAlignment="1">
      <alignment vertical="center" wrapText="1"/>
    </xf>
    <xf numFmtId="0" fontId="1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2" fillId="0" borderId="22" xfId="63" applyNumberFormat="1" applyFont="1" applyBorder="1" applyAlignment="1">
      <alignment horizontal="left" vertical="center" wrapText="1"/>
      <protection/>
    </xf>
    <xf numFmtId="0" fontId="11" fillId="0" borderId="22" xfId="0" applyFont="1" applyFill="1" applyBorder="1" applyAlignment="1">
      <alignment horizontal="left" vertical="center" wrapText="1"/>
    </xf>
    <xf numFmtId="0" fontId="6" fillId="35" borderId="13"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65" fillId="0" borderId="28" xfId="63" applyNumberFormat="1" applyFont="1" applyBorder="1" applyAlignment="1">
      <alignment horizontal="center" vertical="center" wrapText="1"/>
      <protection/>
    </xf>
    <xf numFmtId="0" fontId="66" fillId="33" borderId="28"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5" fillId="0" borderId="24" xfId="63" applyNumberFormat="1" applyFont="1" applyBorder="1" applyAlignment="1">
      <alignment horizontal="center" vertical="center" wrapText="1"/>
      <protection/>
    </xf>
    <xf numFmtId="0" fontId="66" fillId="33" borderId="24"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5" fillId="0" borderId="25" xfId="63" applyNumberFormat="1" applyFont="1" applyBorder="1" applyAlignment="1">
      <alignment horizontal="center" vertical="center" wrapText="1"/>
      <protection/>
    </xf>
    <xf numFmtId="0" fontId="66" fillId="33" borderId="25"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7" fillId="0" borderId="22" xfId="63"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22" xfId="0" applyFont="1" applyFill="1" applyBorder="1" applyAlignment="1">
      <alignment horizontal="left" vertical="center" wrapText="1"/>
    </xf>
    <xf numFmtId="176" fontId="13" fillId="0" borderId="22"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176" fontId="13" fillId="0" borderId="22" xfId="0" applyNumberFormat="1" applyFont="1" applyFill="1" applyBorder="1" applyAlignment="1">
      <alignment horizontal="right" vertical="center" wrapText="1"/>
    </xf>
    <xf numFmtId="0" fontId="1" fillId="0" borderId="22" xfId="0" applyFont="1" applyFill="1" applyBorder="1" applyAlignment="1">
      <alignment horizontal="right"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2" fontId="11" fillId="33" borderId="22" xfId="0" applyNumberFormat="1" applyFont="1" applyFill="1" applyBorder="1" applyAlignment="1">
      <alignment horizontal="left" vertical="center" wrapText="1"/>
    </xf>
    <xf numFmtId="2" fontId="11" fillId="33" borderId="22" xfId="0" applyNumberFormat="1" applyFont="1" applyFill="1" applyBorder="1" applyAlignment="1">
      <alignment vertical="center" wrapText="1"/>
    </xf>
    <xf numFmtId="0" fontId="11" fillId="0" borderId="28" xfId="0" applyFont="1" applyFill="1" applyBorder="1" applyAlignment="1">
      <alignment horizontal="center" vertical="center" wrapText="1"/>
    </xf>
    <xf numFmtId="2" fontId="66" fillId="33" borderId="28" xfId="0" applyNumberFormat="1" applyFont="1" applyFill="1" applyBorder="1" applyAlignment="1">
      <alignment horizontal="center" vertical="center" wrapText="1"/>
    </xf>
    <xf numFmtId="2" fontId="66" fillId="33" borderId="24" xfId="0" applyNumberFormat="1" applyFont="1" applyFill="1" applyBorder="1" applyAlignment="1">
      <alignment horizontal="center" vertical="center" wrapText="1"/>
    </xf>
    <xf numFmtId="2" fontId="66" fillId="33" borderId="25" xfId="0" applyNumberFormat="1"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2" xfId="0" applyFont="1" applyFill="1" applyBorder="1" applyAlignment="1">
      <alignment horizontal="center" vertical="center" wrapText="1"/>
    </xf>
    <xf numFmtId="176" fontId="13" fillId="0" borderId="22" xfId="0" applyNumberFormat="1" applyFont="1" applyFill="1" applyBorder="1" applyAlignment="1">
      <alignment horizontal="center" vertical="center"/>
    </xf>
    <xf numFmtId="0" fontId="17" fillId="34" borderId="22" xfId="0" applyFont="1" applyFill="1" applyBorder="1" applyAlignment="1">
      <alignment vertical="center"/>
    </xf>
    <xf numFmtId="0" fontId="1"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53"/>
  <sheetViews>
    <sheetView zoomScaleSheetLayoutView="100" workbookViewId="0" topLeftCell="A1">
      <selection activeCell="A2" sqref="A2:O2"/>
    </sheetView>
  </sheetViews>
  <sheetFormatPr defaultColWidth="9.00390625" defaultRowHeight="14.25"/>
  <cols>
    <col min="1" max="1" width="3.50390625" style="1" customWidth="1"/>
    <col min="2" max="2" width="5.00390625" style="94" customWidth="1"/>
    <col min="3" max="3" width="5.75390625" style="95" hidden="1" customWidth="1"/>
    <col min="4" max="4" width="19.625" style="96" customWidth="1"/>
    <col min="5" max="5" width="20.875" style="4" customWidth="1"/>
    <col min="6" max="6" width="5.50390625" style="1" customWidth="1"/>
    <col min="7" max="7" width="11.00390625" style="97" customWidth="1"/>
    <col min="8" max="8" width="9.50390625" style="57" customWidth="1"/>
    <col min="9" max="9" width="11.50390625" style="98" customWidth="1"/>
    <col min="10" max="10" width="12.50390625" style="98" customWidth="1"/>
    <col min="11" max="11" width="24.50390625" style="95" customWidth="1"/>
    <col min="12" max="12" width="13.25390625" style="95" customWidth="1"/>
    <col min="13" max="13" width="9.625" style="1" customWidth="1"/>
    <col min="14" max="14" width="10.125" style="1" customWidth="1"/>
    <col min="15" max="15" width="7.375" style="1" customWidth="1"/>
    <col min="16" max="254" width="9.00390625" style="1" customWidth="1"/>
    <col min="255" max="255" width="5.00390625" style="1" customWidth="1"/>
    <col min="256" max="256" width="5.75390625" style="1" customWidth="1"/>
  </cols>
  <sheetData>
    <row r="1" spans="1:12" s="1" customFormat="1" ht="13.5" customHeight="1">
      <c r="A1" s="1" t="s">
        <v>0</v>
      </c>
      <c r="B1" s="94"/>
      <c r="C1" s="95"/>
      <c r="D1" s="96"/>
      <c r="E1" s="4"/>
      <c r="G1" s="97"/>
      <c r="H1" s="57"/>
      <c r="I1" s="98"/>
      <c r="J1" s="98"/>
      <c r="K1" s="95"/>
      <c r="L1" s="95"/>
    </row>
    <row r="2" spans="1:15" s="1" customFormat="1" ht="25.5" customHeight="1">
      <c r="A2" s="99" t="s">
        <v>1</v>
      </c>
      <c r="B2" s="100"/>
      <c r="C2" s="101"/>
      <c r="D2" s="102"/>
      <c r="E2" s="103"/>
      <c r="F2" s="103"/>
      <c r="G2" s="104"/>
      <c r="H2" s="103"/>
      <c r="I2" s="127"/>
      <c r="J2" s="127"/>
      <c r="K2" s="103"/>
      <c r="L2" s="103"/>
      <c r="M2" s="128"/>
      <c r="N2" s="103"/>
      <c r="O2" s="103"/>
    </row>
    <row r="3" spans="1:15" s="87" customFormat="1" ht="45.75" customHeight="1">
      <c r="A3" s="11" t="s">
        <v>2</v>
      </c>
      <c r="B3" s="12" t="s">
        <v>3</v>
      </c>
      <c r="C3" s="11"/>
      <c r="D3" s="13"/>
      <c r="E3" s="105" t="s">
        <v>4</v>
      </c>
      <c r="F3" s="65"/>
      <c r="G3" s="106"/>
      <c r="H3" s="65"/>
      <c r="I3" s="129"/>
      <c r="J3" s="130" t="s">
        <v>5</v>
      </c>
      <c r="K3" s="130"/>
      <c r="L3" s="131"/>
      <c r="M3" s="65"/>
      <c r="N3" s="64"/>
      <c r="O3" s="64"/>
    </row>
    <row r="4" spans="1:15" s="87" customFormat="1" ht="26.25" customHeight="1">
      <c r="A4" s="11"/>
      <c r="B4" s="12" t="s">
        <v>6</v>
      </c>
      <c r="C4" s="11"/>
      <c r="D4" s="13"/>
      <c r="E4" s="107" t="s">
        <v>7</v>
      </c>
      <c r="F4" s="65"/>
      <c r="G4" s="106"/>
      <c r="H4" s="65"/>
      <c r="I4" s="132"/>
      <c r="J4" s="133" t="s">
        <v>8</v>
      </c>
      <c r="K4" s="134"/>
      <c r="L4" s="64"/>
      <c r="M4" s="65"/>
      <c r="N4" s="64"/>
      <c r="O4" s="64"/>
    </row>
    <row r="5" spans="1:15" s="87" customFormat="1" ht="26.25" customHeight="1">
      <c r="A5" s="108"/>
      <c r="B5" s="12" t="s">
        <v>9</v>
      </c>
      <c r="C5" s="11"/>
      <c r="D5" s="11" t="s">
        <v>10</v>
      </c>
      <c r="E5" s="109" t="s">
        <v>11</v>
      </c>
      <c r="F5" s="12" t="s">
        <v>12</v>
      </c>
      <c r="G5" s="11" t="s">
        <v>13</v>
      </c>
      <c r="H5" s="12" t="s">
        <v>14</v>
      </c>
      <c r="I5" s="109" t="s">
        <v>15</v>
      </c>
      <c r="J5" s="135" t="s">
        <v>16</v>
      </c>
      <c r="K5" s="136" t="s">
        <v>17</v>
      </c>
      <c r="L5" s="136" t="s">
        <v>18</v>
      </c>
      <c r="M5" s="137" t="s">
        <v>19</v>
      </c>
      <c r="N5" s="11" t="s">
        <v>20</v>
      </c>
      <c r="O5" s="11" t="s">
        <v>21</v>
      </c>
    </row>
    <row r="6" spans="1:15" s="87" customFormat="1" ht="78" customHeight="1">
      <c r="A6" s="108"/>
      <c r="B6" s="12"/>
      <c r="C6" s="11"/>
      <c r="D6" s="16"/>
      <c r="E6" s="110"/>
      <c r="F6" s="16"/>
      <c r="G6" s="16"/>
      <c r="H6" s="16"/>
      <c r="I6" s="110"/>
      <c r="J6" s="138"/>
      <c r="K6" s="139"/>
      <c r="L6" s="139"/>
      <c r="M6" s="140"/>
      <c r="N6" s="16"/>
      <c r="O6" s="16"/>
    </row>
    <row r="7" spans="1:15" s="88" customFormat="1" ht="22.5" customHeight="1">
      <c r="A7" s="11"/>
      <c r="B7" s="111">
        <v>1</v>
      </c>
      <c r="C7" s="112"/>
      <c r="D7" s="113" t="s">
        <v>22</v>
      </c>
      <c r="E7" s="113" t="s">
        <v>23</v>
      </c>
      <c r="F7" s="113" t="s">
        <v>24</v>
      </c>
      <c r="G7" s="114">
        <v>333.624</v>
      </c>
      <c r="H7" s="115">
        <v>6.21</v>
      </c>
      <c r="I7" s="141">
        <f aca="true" t="shared" si="0" ref="I7:I17">G7*H7</f>
        <v>2071.80504</v>
      </c>
      <c r="J7" s="141">
        <f>H7</f>
        <v>6.21</v>
      </c>
      <c r="K7" s="115" t="s">
        <v>25</v>
      </c>
      <c r="L7" s="115"/>
      <c r="M7" s="115"/>
      <c r="N7" s="123"/>
      <c r="O7" s="77"/>
    </row>
    <row r="8" spans="1:15" s="88" customFormat="1" ht="22.5" customHeight="1">
      <c r="A8" s="11"/>
      <c r="B8" s="111">
        <v>2</v>
      </c>
      <c r="C8" s="112"/>
      <c r="D8" s="113" t="s">
        <v>26</v>
      </c>
      <c r="E8" s="113" t="s">
        <v>27</v>
      </c>
      <c r="F8" s="113" t="s">
        <v>24</v>
      </c>
      <c r="G8" s="114">
        <v>11.675</v>
      </c>
      <c r="H8" s="115">
        <v>5.16</v>
      </c>
      <c r="I8" s="141">
        <f t="shared" si="0"/>
        <v>60.243</v>
      </c>
      <c r="J8" s="141">
        <v>5.16</v>
      </c>
      <c r="K8" s="115" t="s">
        <v>25</v>
      </c>
      <c r="L8" s="115"/>
      <c r="M8" s="115"/>
      <c r="N8" s="123"/>
      <c r="O8" s="77"/>
    </row>
    <row r="9" spans="1:15" s="88" customFormat="1" ht="22.5" customHeight="1">
      <c r="A9" s="11"/>
      <c r="B9" s="111">
        <v>3</v>
      </c>
      <c r="C9" s="112"/>
      <c r="D9" s="113" t="s">
        <v>28</v>
      </c>
      <c r="E9" s="113" t="s">
        <v>29</v>
      </c>
      <c r="F9" s="113" t="s">
        <v>30</v>
      </c>
      <c r="G9" s="114">
        <v>0.334</v>
      </c>
      <c r="H9" s="115">
        <v>5647.7</v>
      </c>
      <c r="I9" s="141">
        <f t="shared" si="0"/>
        <v>1886.3318000000002</v>
      </c>
      <c r="J9" s="141">
        <v>5647.7</v>
      </c>
      <c r="K9" s="115" t="s">
        <v>25</v>
      </c>
      <c r="L9" s="115"/>
      <c r="M9" s="115"/>
      <c r="N9" s="123"/>
      <c r="O9" s="77"/>
    </row>
    <row r="10" spans="1:15" s="88" customFormat="1" ht="22.5" customHeight="1">
      <c r="A10" s="11"/>
      <c r="B10" s="111">
        <v>4</v>
      </c>
      <c r="C10" s="112"/>
      <c r="D10" s="113" t="s">
        <v>31</v>
      </c>
      <c r="E10" s="113" t="s">
        <v>32</v>
      </c>
      <c r="F10" s="113" t="s">
        <v>33</v>
      </c>
      <c r="G10" s="114">
        <v>32</v>
      </c>
      <c r="H10" s="115">
        <v>27.32</v>
      </c>
      <c r="I10" s="141">
        <f t="shared" si="0"/>
        <v>874.24</v>
      </c>
      <c r="J10" s="141">
        <v>27.32</v>
      </c>
      <c r="K10" s="115" t="s">
        <v>25</v>
      </c>
      <c r="L10" s="115"/>
      <c r="M10" s="115"/>
      <c r="N10" s="123"/>
      <c r="O10" s="77"/>
    </row>
    <row r="11" spans="1:15" s="88" customFormat="1" ht="22.5" customHeight="1">
      <c r="A11" s="11"/>
      <c r="B11" s="111">
        <v>5</v>
      </c>
      <c r="C11" s="112"/>
      <c r="D11" s="113" t="s">
        <v>31</v>
      </c>
      <c r="E11" s="113" t="s">
        <v>34</v>
      </c>
      <c r="F11" s="113" t="s">
        <v>33</v>
      </c>
      <c r="G11" s="114">
        <v>28</v>
      </c>
      <c r="H11" s="115">
        <v>18.05</v>
      </c>
      <c r="I11" s="141">
        <f t="shared" si="0"/>
        <v>505.40000000000003</v>
      </c>
      <c r="J11" s="141">
        <v>18.05</v>
      </c>
      <c r="K11" s="142" t="s">
        <v>25</v>
      </c>
      <c r="L11" s="143"/>
      <c r="M11" s="144"/>
      <c r="N11" s="123"/>
      <c r="O11" s="77"/>
    </row>
    <row r="12" spans="1:15" s="88" customFormat="1" ht="22.5" customHeight="1">
      <c r="A12" s="108"/>
      <c r="B12" s="111">
        <v>6</v>
      </c>
      <c r="C12" s="112"/>
      <c r="D12" s="116" t="s">
        <v>35</v>
      </c>
      <c r="E12" s="116" t="s">
        <v>36</v>
      </c>
      <c r="F12" s="116" t="s">
        <v>37</v>
      </c>
      <c r="G12" s="117">
        <v>76.244</v>
      </c>
      <c r="H12" s="115">
        <v>5.67</v>
      </c>
      <c r="I12" s="145">
        <f t="shared" si="0"/>
        <v>432.30348</v>
      </c>
      <c r="J12" s="145">
        <f aca="true" t="shared" si="1" ref="J12:J16">H12</f>
        <v>5.67</v>
      </c>
      <c r="K12" s="146" t="s">
        <v>25</v>
      </c>
      <c r="L12" s="146"/>
      <c r="M12" s="146"/>
      <c r="N12" s="123"/>
      <c r="O12" s="77"/>
    </row>
    <row r="13" spans="1:15" s="88" customFormat="1" ht="22.5" customHeight="1">
      <c r="A13" s="108"/>
      <c r="B13" s="111">
        <v>7</v>
      </c>
      <c r="C13" s="112"/>
      <c r="D13" s="116" t="s">
        <v>35</v>
      </c>
      <c r="E13" s="116" t="s">
        <v>38</v>
      </c>
      <c r="F13" s="116" t="s">
        <v>37</v>
      </c>
      <c r="G13" s="117">
        <v>122.88</v>
      </c>
      <c r="H13" s="115">
        <v>8.84</v>
      </c>
      <c r="I13" s="145">
        <f t="shared" si="0"/>
        <v>1086.2592</v>
      </c>
      <c r="J13" s="145">
        <f t="shared" si="1"/>
        <v>8.84</v>
      </c>
      <c r="K13" s="146" t="s">
        <v>25</v>
      </c>
      <c r="L13" s="146"/>
      <c r="M13" s="146"/>
      <c r="N13" s="123"/>
      <c r="O13" s="77"/>
    </row>
    <row r="14" spans="1:15" s="88" customFormat="1" ht="22.5" customHeight="1">
      <c r="A14" s="108"/>
      <c r="B14" s="111">
        <v>7</v>
      </c>
      <c r="C14" s="112"/>
      <c r="D14" s="116" t="s">
        <v>39</v>
      </c>
      <c r="E14" s="116" t="s">
        <v>40</v>
      </c>
      <c r="F14" s="116" t="s">
        <v>41</v>
      </c>
      <c r="G14" s="117">
        <v>3986.086</v>
      </c>
      <c r="H14" s="115">
        <v>0.41</v>
      </c>
      <c r="I14" s="145">
        <f t="shared" si="0"/>
        <v>1634.2952599999999</v>
      </c>
      <c r="J14" s="145">
        <f t="shared" si="1"/>
        <v>0.41</v>
      </c>
      <c r="K14" s="146" t="s">
        <v>25</v>
      </c>
      <c r="L14" s="146"/>
      <c r="M14" s="146"/>
      <c r="N14" s="123"/>
      <c r="O14" s="77"/>
    </row>
    <row r="15" spans="1:15" s="88" customFormat="1" ht="22.5" customHeight="1">
      <c r="A15" s="108"/>
      <c r="B15" s="111">
        <v>9</v>
      </c>
      <c r="C15" s="112"/>
      <c r="D15" s="116" t="s">
        <v>42</v>
      </c>
      <c r="E15" s="116" t="s">
        <v>40</v>
      </c>
      <c r="F15" s="116" t="s">
        <v>37</v>
      </c>
      <c r="G15" s="117">
        <v>1162.862</v>
      </c>
      <c r="H15" s="115">
        <v>0.13</v>
      </c>
      <c r="I15" s="145">
        <f t="shared" si="0"/>
        <v>151.17206000000002</v>
      </c>
      <c r="J15" s="145">
        <f t="shared" si="1"/>
        <v>0.13</v>
      </c>
      <c r="K15" s="146" t="s">
        <v>25</v>
      </c>
      <c r="L15" s="146"/>
      <c r="M15" s="146"/>
      <c r="N15" s="123"/>
      <c r="O15" s="77"/>
    </row>
    <row r="16" spans="1:15" s="88" customFormat="1" ht="22.5" customHeight="1">
      <c r="A16" s="108"/>
      <c r="B16" s="111">
        <v>10</v>
      </c>
      <c r="C16" s="112"/>
      <c r="D16" s="116" t="s">
        <v>43</v>
      </c>
      <c r="E16" s="116" t="s">
        <v>40</v>
      </c>
      <c r="F16" s="116" t="s">
        <v>24</v>
      </c>
      <c r="G16" s="117">
        <v>6.24</v>
      </c>
      <c r="H16" s="115">
        <v>12.75</v>
      </c>
      <c r="I16" s="145">
        <f t="shared" si="0"/>
        <v>79.56</v>
      </c>
      <c r="J16" s="145">
        <f t="shared" si="1"/>
        <v>12.75</v>
      </c>
      <c r="K16" s="146" t="s">
        <v>25</v>
      </c>
      <c r="L16" s="146"/>
      <c r="M16" s="146"/>
      <c r="N16" s="123"/>
      <c r="O16" s="77"/>
    </row>
    <row r="17" spans="1:15" s="88" customFormat="1" ht="22.5" customHeight="1">
      <c r="A17" s="108"/>
      <c r="B17" s="118">
        <v>11</v>
      </c>
      <c r="C17" s="112"/>
      <c r="D17" s="116" t="s">
        <v>44</v>
      </c>
      <c r="E17" s="116" t="s">
        <v>45</v>
      </c>
      <c r="F17" s="116" t="s">
        <v>41</v>
      </c>
      <c r="G17" s="117">
        <f>84.064+3434.648</f>
        <v>3518.712</v>
      </c>
      <c r="H17" s="115">
        <v>3.5</v>
      </c>
      <c r="I17" s="145">
        <f t="shared" si="0"/>
        <v>12315.492</v>
      </c>
      <c r="J17" s="145">
        <v>3.5</v>
      </c>
      <c r="K17" s="146" t="s">
        <v>46</v>
      </c>
      <c r="L17" s="147">
        <v>13558049299</v>
      </c>
      <c r="M17" s="146" t="s">
        <v>47</v>
      </c>
      <c r="N17" s="123"/>
      <c r="O17" s="77"/>
    </row>
    <row r="18" spans="1:15" s="88" customFormat="1" ht="22.5" customHeight="1">
      <c r="A18" s="108"/>
      <c r="B18" s="119"/>
      <c r="C18" s="112"/>
      <c r="D18" s="116"/>
      <c r="E18" s="116"/>
      <c r="F18" s="116"/>
      <c r="G18" s="117"/>
      <c r="H18" s="115"/>
      <c r="I18" s="145"/>
      <c r="J18" s="145">
        <v>3.6</v>
      </c>
      <c r="K18" s="146" t="s">
        <v>48</v>
      </c>
      <c r="L18" s="147">
        <v>15928919931</v>
      </c>
      <c r="M18" s="146"/>
      <c r="N18" s="123"/>
      <c r="O18" s="77"/>
    </row>
    <row r="19" spans="1:15" s="88" customFormat="1" ht="22.5" customHeight="1">
      <c r="A19" s="108"/>
      <c r="B19" s="120"/>
      <c r="C19" s="112"/>
      <c r="D19" s="116"/>
      <c r="E19" s="116"/>
      <c r="F19" s="116"/>
      <c r="G19" s="117"/>
      <c r="H19" s="115"/>
      <c r="I19" s="145"/>
      <c r="J19" s="145">
        <v>4.8</v>
      </c>
      <c r="K19" s="146" t="s">
        <v>49</v>
      </c>
      <c r="L19" s="147">
        <v>13983461688</v>
      </c>
      <c r="M19" s="146"/>
      <c r="N19" s="123"/>
      <c r="O19" s="77"/>
    </row>
    <row r="20" spans="1:15" s="88" customFormat="1" ht="22.5" customHeight="1">
      <c r="A20" s="108"/>
      <c r="B20" s="111">
        <v>12</v>
      </c>
      <c r="C20" s="112"/>
      <c r="D20" s="116" t="s">
        <v>50</v>
      </c>
      <c r="E20" s="116"/>
      <c r="F20" s="116" t="s">
        <v>24</v>
      </c>
      <c r="G20" s="117">
        <v>76.121</v>
      </c>
      <c r="H20" s="115">
        <v>5.01</v>
      </c>
      <c r="I20" s="145">
        <f aca="true" t="shared" si="2" ref="I20:I30">G20*H20</f>
        <v>381.36620999999997</v>
      </c>
      <c r="J20" s="145">
        <v>5.01</v>
      </c>
      <c r="K20" s="146" t="s">
        <v>25</v>
      </c>
      <c r="L20" s="147"/>
      <c r="M20" s="146"/>
      <c r="N20" s="123"/>
      <c r="O20" s="77"/>
    </row>
    <row r="21" spans="1:15" s="88" customFormat="1" ht="22.5" customHeight="1">
      <c r="A21" s="108"/>
      <c r="B21" s="111">
        <v>13</v>
      </c>
      <c r="C21" s="112"/>
      <c r="D21" s="116" t="s">
        <v>51</v>
      </c>
      <c r="E21" s="116" t="s">
        <v>52</v>
      </c>
      <c r="F21" s="116" t="s">
        <v>41</v>
      </c>
      <c r="G21" s="117">
        <v>5841.792</v>
      </c>
      <c r="H21" s="115">
        <v>1.77</v>
      </c>
      <c r="I21" s="145">
        <f t="shared" si="2"/>
        <v>10339.97184</v>
      </c>
      <c r="J21" s="145">
        <f aca="true" t="shared" si="3" ref="J21:J29">H21</f>
        <v>1.77</v>
      </c>
      <c r="K21" s="146" t="s">
        <v>25</v>
      </c>
      <c r="L21" s="146"/>
      <c r="M21" s="146"/>
      <c r="N21" s="123"/>
      <c r="O21" s="77"/>
    </row>
    <row r="22" spans="1:15" s="88" customFormat="1" ht="22.5" customHeight="1">
      <c r="A22" s="108"/>
      <c r="B22" s="111">
        <v>14</v>
      </c>
      <c r="C22" s="112"/>
      <c r="D22" s="116" t="s">
        <v>53</v>
      </c>
      <c r="E22" s="116"/>
      <c r="F22" s="116" t="s">
        <v>24</v>
      </c>
      <c r="G22" s="117">
        <v>5.988</v>
      </c>
      <c r="H22" s="115">
        <v>6.55</v>
      </c>
      <c r="I22" s="145">
        <f t="shared" si="2"/>
        <v>39.2214</v>
      </c>
      <c r="J22" s="145">
        <f t="shared" si="3"/>
        <v>6.55</v>
      </c>
      <c r="K22" s="146" t="s">
        <v>25</v>
      </c>
      <c r="L22" s="146"/>
      <c r="M22" s="146"/>
      <c r="N22" s="123"/>
      <c r="O22" s="77"/>
    </row>
    <row r="23" spans="1:15" s="88" customFormat="1" ht="22.5" customHeight="1">
      <c r="A23" s="108"/>
      <c r="B23" s="111">
        <v>15</v>
      </c>
      <c r="C23" s="112"/>
      <c r="D23" s="116" t="s">
        <v>54</v>
      </c>
      <c r="E23" s="116" t="s">
        <v>55</v>
      </c>
      <c r="F23" s="116" t="s">
        <v>56</v>
      </c>
      <c r="G23" s="117">
        <v>247.35</v>
      </c>
      <c r="H23" s="115">
        <v>0.23</v>
      </c>
      <c r="I23" s="145">
        <f t="shared" si="2"/>
        <v>56.8905</v>
      </c>
      <c r="J23" s="145">
        <f t="shared" si="3"/>
        <v>0.23</v>
      </c>
      <c r="K23" s="146" t="s">
        <v>25</v>
      </c>
      <c r="L23" s="146"/>
      <c r="M23" s="146"/>
      <c r="N23" s="123"/>
      <c r="O23" s="77"/>
    </row>
    <row r="24" spans="1:15" s="88" customFormat="1" ht="22.5" customHeight="1">
      <c r="A24" s="108"/>
      <c r="B24" s="111">
        <v>16</v>
      </c>
      <c r="C24" s="112"/>
      <c r="D24" s="116" t="s">
        <v>57</v>
      </c>
      <c r="E24" s="116" t="s">
        <v>40</v>
      </c>
      <c r="F24" s="116" t="s">
        <v>24</v>
      </c>
      <c r="G24" s="117">
        <v>163.929</v>
      </c>
      <c r="H24" s="115">
        <v>8.37</v>
      </c>
      <c r="I24" s="145">
        <f t="shared" si="2"/>
        <v>1372.0857299999998</v>
      </c>
      <c r="J24" s="145">
        <f t="shared" si="3"/>
        <v>8.37</v>
      </c>
      <c r="K24" s="146" t="s">
        <v>25</v>
      </c>
      <c r="L24" s="146"/>
      <c r="M24" s="146"/>
      <c r="N24" s="123"/>
      <c r="O24" s="77"/>
    </row>
    <row r="25" spans="1:15" s="88" customFormat="1" ht="22.5" customHeight="1">
      <c r="A25" s="108"/>
      <c r="B25" s="111">
        <v>17</v>
      </c>
      <c r="C25" s="112"/>
      <c r="D25" s="116" t="s">
        <v>58</v>
      </c>
      <c r="E25" s="116" t="s">
        <v>59</v>
      </c>
      <c r="F25" s="116" t="s">
        <v>56</v>
      </c>
      <c r="G25" s="117">
        <v>30.6</v>
      </c>
      <c r="H25" s="115">
        <v>0.77</v>
      </c>
      <c r="I25" s="145">
        <f t="shared" si="2"/>
        <v>23.562</v>
      </c>
      <c r="J25" s="145">
        <f t="shared" si="3"/>
        <v>0.77</v>
      </c>
      <c r="K25" s="146" t="s">
        <v>25</v>
      </c>
      <c r="L25" s="146"/>
      <c r="M25" s="146"/>
      <c r="N25" s="123"/>
      <c r="O25" s="77"/>
    </row>
    <row r="26" spans="1:15" s="88" customFormat="1" ht="22.5" customHeight="1">
      <c r="A26" s="108"/>
      <c r="B26" s="111">
        <v>18</v>
      </c>
      <c r="C26" s="112"/>
      <c r="D26" s="116" t="s">
        <v>60</v>
      </c>
      <c r="E26" s="116" t="s">
        <v>40</v>
      </c>
      <c r="F26" s="116" t="s">
        <v>37</v>
      </c>
      <c r="G26" s="117">
        <v>9.799</v>
      </c>
      <c r="H26" s="115">
        <v>3.56</v>
      </c>
      <c r="I26" s="145">
        <f t="shared" si="2"/>
        <v>34.88444</v>
      </c>
      <c r="J26" s="145">
        <f t="shared" si="3"/>
        <v>3.56</v>
      </c>
      <c r="K26" s="146" t="s">
        <v>25</v>
      </c>
      <c r="L26" s="146"/>
      <c r="M26" s="146"/>
      <c r="N26" s="123"/>
      <c r="O26" s="77"/>
    </row>
    <row r="27" spans="1:15" s="88" customFormat="1" ht="22.5" customHeight="1">
      <c r="A27" s="108"/>
      <c r="B27" s="111">
        <v>19</v>
      </c>
      <c r="C27" s="112"/>
      <c r="D27" s="116" t="s">
        <v>61</v>
      </c>
      <c r="E27" s="116" t="s">
        <v>40</v>
      </c>
      <c r="F27" s="116" t="s">
        <v>62</v>
      </c>
      <c r="G27" s="117">
        <v>56.16</v>
      </c>
      <c r="H27" s="115">
        <v>0.23</v>
      </c>
      <c r="I27" s="145">
        <f t="shared" si="2"/>
        <v>12.9168</v>
      </c>
      <c r="J27" s="145">
        <f t="shared" si="3"/>
        <v>0.23</v>
      </c>
      <c r="K27" s="146" t="s">
        <v>25</v>
      </c>
      <c r="L27" s="146"/>
      <c r="M27" s="146"/>
      <c r="N27" s="123"/>
      <c r="O27" s="77"/>
    </row>
    <row r="28" spans="1:15" s="88" customFormat="1" ht="22.5" customHeight="1">
      <c r="A28" s="108"/>
      <c r="B28" s="111">
        <v>20</v>
      </c>
      <c r="C28" s="112"/>
      <c r="D28" s="116" t="s">
        <v>63</v>
      </c>
      <c r="E28" s="116" t="s">
        <v>64</v>
      </c>
      <c r="F28" s="116" t="s">
        <v>65</v>
      </c>
      <c r="G28" s="117">
        <v>3.683</v>
      </c>
      <c r="H28" s="115">
        <v>2.11</v>
      </c>
      <c r="I28" s="145">
        <f t="shared" si="2"/>
        <v>7.771129999999999</v>
      </c>
      <c r="J28" s="145">
        <f t="shared" si="3"/>
        <v>2.11</v>
      </c>
      <c r="K28" s="146" t="s">
        <v>25</v>
      </c>
      <c r="L28" s="146"/>
      <c r="M28" s="146"/>
      <c r="N28" s="123"/>
      <c r="O28" s="77"/>
    </row>
    <row r="29" spans="1:15" s="88" customFormat="1" ht="22.5" customHeight="1">
      <c r="A29" s="108"/>
      <c r="B29" s="111">
        <v>21</v>
      </c>
      <c r="C29" s="112"/>
      <c r="D29" s="116" t="s">
        <v>66</v>
      </c>
      <c r="E29" s="116" t="s">
        <v>67</v>
      </c>
      <c r="F29" s="116" t="s">
        <v>68</v>
      </c>
      <c r="G29" s="117">
        <v>87.94</v>
      </c>
      <c r="H29" s="115">
        <v>0.81</v>
      </c>
      <c r="I29" s="145">
        <f t="shared" si="2"/>
        <v>71.23140000000001</v>
      </c>
      <c r="J29" s="145">
        <f t="shared" si="3"/>
        <v>0.81</v>
      </c>
      <c r="K29" s="146" t="s">
        <v>25</v>
      </c>
      <c r="L29" s="146"/>
      <c r="M29" s="146"/>
      <c r="N29" s="123"/>
      <c r="O29" s="77"/>
    </row>
    <row r="30" spans="1:15" s="88" customFormat="1" ht="22.5" customHeight="1">
      <c r="A30" s="108"/>
      <c r="B30" s="118">
        <v>22</v>
      </c>
      <c r="C30" s="112"/>
      <c r="D30" s="121" t="s">
        <v>69</v>
      </c>
      <c r="E30" s="121" t="s">
        <v>70</v>
      </c>
      <c r="F30" s="121" t="s">
        <v>41</v>
      </c>
      <c r="G30" s="122">
        <v>6107.328</v>
      </c>
      <c r="H30" s="123">
        <v>10.12</v>
      </c>
      <c r="I30" s="148">
        <f t="shared" si="2"/>
        <v>61806.15936</v>
      </c>
      <c r="J30" s="149">
        <v>10.12</v>
      </c>
      <c r="K30" s="146" t="s">
        <v>71</v>
      </c>
      <c r="L30" s="146">
        <v>15127860234</v>
      </c>
      <c r="M30" s="150"/>
      <c r="N30" s="123"/>
      <c r="O30" s="77"/>
    </row>
    <row r="31" spans="1:15" s="88" customFormat="1" ht="22.5" customHeight="1">
      <c r="A31" s="108"/>
      <c r="B31" s="119"/>
      <c r="C31" s="112"/>
      <c r="D31" s="121"/>
      <c r="E31" s="121"/>
      <c r="F31" s="121"/>
      <c r="G31" s="122"/>
      <c r="H31" s="123"/>
      <c r="I31" s="148"/>
      <c r="J31" s="149">
        <v>11</v>
      </c>
      <c r="K31" s="146" t="s">
        <v>72</v>
      </c>
      <c r="L31" s="146">
        <v>13363305232</v>
      </c>
      <c r="M31" s="150"/>
      <c r="N31" s="123"/>
      <c r="O31" s="77"/>
    </row>
    <row r="32" spans="1:15" s="88" customFormat="1" ht="22.5" customHeight="1">
      <c r="A32" s="108"/>
      <c r="B32" s="120"/>
      <c r="C32" s="112"/>
      <c r="D32" s="121"/>
      <c r="E32" s="121"/>
      <c r="F32" s="121"/>
      <c r="G32" s="122"/>
      <c r="H32" s="123"/>
      <c r="I32" s="148"/>
      <c r="J32" s="149">
        <v>11.2</v>
      </c>
      <c r="K32" s="146" t="s">
        <v>73</v>
      </c>
      <c r="L32" s="146">
        <v>18935395439</v>
      </c>
      <c r="M32" s="150"/>
      <c r="N32" s="123"/>
      <c r="O32" s="77"/>
    </row>
    <row r="33" spans="1:15" s="88" customFormat="1" ht="22.5" customHeight="1">
      <c r="A33" s="108"/>
      <c r="B33" s="111">
        <v>23</v>
      </c>
      <c r="C33" s="112"/>
      <c r="D33" s="121" t="s">
        <v>74</v>
      </c>
      <c r="E33" s="121"/>
      <c r="F33" s="121" t="s">
        <v>30</v>
      </c>
      <c r="G33" s="122">
        <v>3.006</v>
      </c>
      <c r="H33" s="123">
        <v>230.09</v>
      </c>
      <c r="I33" s="148">
        <f aca="true" t="shared" si="4" ref="I33:I35">G33*H33</f>
        <v>691.65054</v>
      </c>
      <c r="J33" s="148">
        <v>230.09</v>
      </c>
      <c r="K33" s="151" t="s">
        <v>25</v>
      </c>
      <c r="L33" s="152"/>
      <c r="M33" s="153"/>
      <c r="N33" s="123"/>
      <c r="O33" s="77"/>
    </row>
    <row r="34" spans="1:15" s="88" customFormat="1" ht="22.5" customHeight="1">
      <c r="A34" s="108"/>
      <c r="B34" s="111">
        <v>24</v>
      </c>
      <c r="C34" s="112"/>
      <c r="D34" s="116" t="s">
        <v>74</v>
      </c>
      <c r="E34" s="116" t="s">
        <v>75</v>
      </c>
      <c r="F34" s="116" t="s">
        <v>24</v>
      </c>
      <c r="G34" s="117">
        <v>153772.576</v>
      </c>
      <c r="H34" s="115">
        <v>0.21</v>
      </c>
      <c r="I34" s="145">
        <f t="shared" si="4"/>
        <v>32292.24096</v>
      </c>
      <c r="J34" s="145">
        <f>H34</f>
        <v>0.21</v>
      </c>
      <c r="K34" s="146" t="s">
        <v>25</v>
      </c>
      <c r="L34" s="146"/>
      <c r="M34" s="146"/>
      <c r="N34" s="123"/>
      <c r="O34" s="77"/>
    </row>
    <row r="35" spans="1:15" s="88" customFormat="1" ht="22.5" customHeight="1">
      <c r="A35" s="108"/>
      <c r="B35" s="118">
        <v>25</v>
      </c>
      <c r="C35" s="112"/>
      <c r="D35" s="116" t="s">
        <v>76</v>
      </c>
      <c r="E35" s="116" t="s">
        <v>40</v>
      </c>
      <c r="F35" s="116" t="s">
        <v>77</v>
      </c>
      <c r="G35" s="117">
        <v>317.612</v>
      </c>
      <c r="H35" s="115">
        <v>40</v>
      </c>
      <c r="I35" s="145">
        <f t="shared" si="4"/>
        <v>12704.480000000001</v>
      </c>
      <c r="J35" s="145">
        <v>46</v>
      </c>
      <c r="K35" s="146" t="s">
        <v>78</v>
      </c>
      <c r="L35" s="147">
        <v>13330963535</v>
      </c>
      <c r="M35" s="146" t="s">
        <v>47</v>
      </c>
      <c r="N35" s="123"/>
      <c r="O35" s="77"/>
    </row>
    <row r="36" spans="1:15" s="88" customFormat="1" ht="22.5" customHeight="1">
      <c r="A36" s="108"/>
      <c r="B36" s="119"/>
      <c r="C36" s="112"/>
      <c r="D36" s="116"/>
      <c r="E36" s="116"/>
      <c r="F36" s="116"/>
      <c r="G36" s="117"/>
      <c r="H36" s="115"/>
      <c r="I36" s="145"/>
      <c r="J36" s="145">
        <v>45</v>
      </c>
      <c r="K36" s="146" t="s">
        <v>79</v>
      </c>
      <c r="L36" s="147">
        <v>13983680920</v>
      </c>
      <c r="M36" s="146"/>
      <c r="N36" s="123"/>
      <c r="O36" s="77"/>
    </row>
    <row r="37" spans="1:15" s="88" customFormat="1" ht="22.5" customHeight="1">
      <c r="A37" s="108"/>
      <c r="B37" s="120"/>
      <c r="C37" s="112"/>
      <c r="D37" s="116"/>
      <c r="E37" s="116"/>
      <c r="F37" s="116"/>
      <c r="G37" s="117"/>
      <c r="H37" s="115"/>
      <c r="I37" s="145"/>
      <c r="J37" s="145">
        <v>40</v>
      </c>
      <c r="K37" s="146" t="s">
        <v>80</v>
      </c>
      <c r="L37" s="147"/>
      <c r="M37" s="146"/>
      <c r="N37" s="123"/>
      <c r="O37" s="77"/>
    </row>
    <row r="38" spans="1:15" s="88" customFormat="1" ht="22.5" customHeight="1">
      <c r="A38" s="108"/>
      <c r="B38" s="111">
        <v>26</v>
      </c>
      <c r="C38" s="112"/>
      <c r="D38" s="116" t="s">
        <v>81</v>
      </c>
      <c r="E38" s="116"/>
      <c r="F38" s="116" t="s">
        <v>24</v>
      </c>
      <c r="G38" s="117">
        <v>88332.402</v>
      </c>
      <c r="H38" s="115">
        <v>0.39</v>
      </c>
      <c r="I38" s="145">
        <f aca="true" t="shared" si="5" ref="I38:I40">G38*H38</f>
        <v>34449.63678</v>
      </c>
      <c r="J38" s="145">
        <v>0.39</v>
      </c>
      <c r="K38" s="151" t="s">
        <v>25</v>
      </c>
      <c r="L38" s="152"/>
      <c r="M38" s="153"/>
      <c r="N38" s="123"/>
      <c r="O38" s="77"/>
    </row>
    <row r="39" spans="1:15" s="88" customFormat="1" ht="22.5" customHeight="1">
      <c r="A39" s="108"/>
      <c r="B39" s="111">
        <v>27</v>
      </c>
      <c r="C39" s="112"/>
      <c r="D39" s="116" t="s">
        <v>82</v>
      </c>
      <c r="E39" s="116" t="s">
        <v>83</v>
      </c>
      <c r="F39" s="116" t="s">
        <v>84</v>
      </c>
      <c r="G39" s="117">
        <v>2460.202</v>
      </c>
      <c r="H39" s="115">
        <v>0.96</v>
      </c>
      <c r="I39" s="145">
        <f t="shared" si="5"/>
        <v>2361.79392</v>
      </c>
      <c r="J39" s="145">
        <f>H39</f>
        <v>0.96</v>
      </c>
      <c r="K39" s="146" t="s">
        <v>25</v>
      </c>
      <c r="L39" s="146"/>
      <c r="M39" s="146"/>
      <c r="N39" s="123"/>
      <c r="O39" s="77"/>
    </row>
    <row r="40" spans="1:15" s="88" customFormat="1" ht="22.5" customHeight="1">
      <c r="A40" s="108"/>
      <c r="B40" s="118">
        <v>28</v>
      </c>
      <c r="C40" s="112"/>
      <c r="D40" s="124" t="s">
        <v>85</v>
      </c>
      <c r="E40" s="121" t="s">
        <v>86</v>
      </c>
      <c r="F40" s="121" t="s">
        <v>87</v>
      </c>
      <c r="G40" s="122">
        <v>8145.057</v>
      </c>
      <c r="H40" s="123">
        <v>15</v>
      </c>
      <c r="I40" s="148">
        <f t="shared" si="5"/>
        <v>122175.855</v>
      </c>
      <c r="J40" s="149">
        <v>15</v>
      </c>
      <c r="K40" s="146" t="s">
        <v>88</v>
      </c>
      <c r="L40" s="146">
        <v>18061122250</v>
      </c>
      <c r="M40" s="150" t="s">
        <v>47</v>
      </c>
      <c r="N40" s="123"/>
      <c r="O40" s="77"/>
    </row>
    <row r="41" spans="1:15" s="88" customFormat="1" ht="22.5" customHeight="1">
      <c r="A41" s="108"/>
      <c r="B41" s="119"/>
      <c r="C41" s="112"/>
      <c r="D41" s="125"/>
      <c r="E41" s="121"/>
      <c r="F41" s="121"/>
      <c r="G41" s="122"/>
      <c r="H41" s="123"/>
      <c r="I41" s="148"/>
      <c r="J41" s="149">
        <v>15.5</v>
      </c>
      <c r="K41" s="146" t="s">
        <v>89</v>
      </c>
      <c r="L41" s="146">
        <v>13852624015</v>
      </c>
      <c r="M41" s="150"/>
      <c r="N41" s="123"/>
      <c r="O41" s="77"/>
    </row>
    <row r="42" spans="1:15" s="88" customFormat="1" ht="22.5" customHeight="1">
      <c r="A42" s="108"/>
      <c r="B42" s="120"/>
      <c r="C42" s="112"/>
      <c r="D42" s="126"/>
      <c r="E42" s="116"/>
      <c r="F42" s="116"/>
      <c r="G42" s="122"/>
      <c r="H42" s="115"/>
      <c r="I42" s="148"/>
      <c r="J42" s="149">
        <v>16</v>
      </c>
      <c r="K42" s="146" t="s">
        <v>90</v>
      </c>
      <c r="L42" s="146">
        <v>13358021617</v>
      </c>
      <c r="M42" s="150"/>
      <c r="N42" s="123"/>
      <c r="O42" s="77"/>
    </row>
    <row r="43" spans="1:15" s="88" customFormat="1" ht="22.5" customHeight="1">
      <c r="A43" s="108"/>
      <c r="B43" s="118">
        <v>29</v>
      </c>
      <c r="C43" s="112"/>
      <c r="D43" s="116" t="s">
        <v>91</v>
      </c>
      <c r="E43" s="121" t="s">
        <v>92</v>
      </c>
      <c r="F43" s="121" t="s">
        <v>87</v>
      </c>
      <c r="G43" s="122">
        <v>4196.865</v>
      </c>
      <c r="H43" s="123">
        <v>13</v>
      </c>
      <c r="I43" s="148">
        <f>G43*H43</f>
        <v>54559.244999999995</v>
      </c>
      <c r="J43" s="149">
        <v>13</v>
      </c>
      <c r="K43" s="146" t="s">
        <v>88</v>
      </c>
      <c r="L43" s="146">
        <v>18061122250</v>
      </c>
      <c r="M43" s="150" t="s">
        <v>47</v>
      </c>
      <c r="N43" s="123"/>
      <c r="O43" s="77"/>
    </row>
    <row r="44" spans="1:15" s="88" customFormat="1" ht="22.5" customHeight="1">
      <c r="A44" s="108"/>
      <c r="B44" s="119"/>
      <c r="C44" s="112"/>
      <c r="D44" s="116"/>
      <c r="E44" s="121"/>
      <c r="F44" s="121"/>
      <c r="G44" s="122"/>
      <c r="H44" s="123"/>
      <c r="I44" s="148"/>
      <c r="J44" s="149">
        <v>13.5</v>
      </c>
      <c r="K44" s="146" t="s">
        <v>89</v>
      </c>
      <c r="L44" s="146">
        <v>13852624015</v>
      </c>
      <c r="M44" s="150"/>
      <c r="N44" s="123"/>
      <c r="O44" s="77"/>
    </row>
    <row r="45" spans="1:15" s="88" customFormat="1" ht="22.5" customHeight="1">
      <c r="A45" s="108"/>
      <c r="B45" s="120"/>
      <c r="C45" s="112"/>
      <c r="D45" s="116"/>
      <c r="E45" s="121"/>
      <c r="F45" s="121"/>
      <c r="G45" s="122"/>
      <c r="H45" s="123"/>
      <c r="I45" s="148"/>
      <c r="J45" s="149">
        <v>14</v>
      </c>
      <c r="K45" s="146" t="s">
        <v>90</v>
      </c>
      <c r="L45" s="146">
        <v>13358021617</v>
      </c>
      <c r="M45" s="150"/>
      <c r="N45" s="123"/>
      <c r="O45" s="77"/>
    </row>
    <row r="46" spans="1:15" s="88" customFormat="1" ht="22.5" customHeight="1">
      <c r="A46" s="108"/>
      <c r="B46" s="118">
        <v>30</v>
      </c>
      <c r="C46" s="112"/>
      <c r="D46" s="116" t="s">
        <v>91</v>
      </c>
      <c r="E46" s="121" t="s">
        <v>93</v>
      </c>
      <c r="F46" s="121" t="s">
        <v>87</v>
      </c>
      <c r="G46" s="122">
        <v>1864.95</v>
      </c>
      <c r="H46" s="123">
        <v>14</v>
      </c>
      <c r="I46" s="148">
        <f aca="true" t="shared" si="6" ref="I46:I111">G46*H46</f>
        <v>26109.3</v>
      </c>
      <c r="J46" s="149">
        <v>14</v>
      </c>
      <c r="K46" s="146" t="s">
        <v>88</v>
      </c>
      <c r="L46" s="146">
        <v>18061122250</v>
      </c>
      <c r="M46" s="150" t="s">
        <v>47</v>
      </c>
      <c r="N46" s="123"/>
      <c r="O46" s="77"/>
    </row>
    <row r="47" spans="1:15" s="88" customFormat="1" ht="22.5" customHeight="1">
      <c r="A47" s="108"/>
      <c r="B47" s="119"/>
      <c r="C47" s="112"/>
      <c r="D47" s="116"/>
      <c r="E47" s="121"/>
      <c r="F47" s="121"/>
      <c r="G47" s="122"/>
      <c r="H47" s="123"/>
      <c r="I47" s="148"/>
      <c r="J47" s="149">
        <v>14.5</v>
      </c>
      <c r="K47" s="146" t="s">
        <v>89</v>
      </c>
      <c r="L47" s="146">
        <v>13852624015</v>
      </c>
      <c r="M47" s="150"/>
      <c r="N47" s="123"/>
      <c r="O47" s="77"/>
    </row>
    <row r="48" spans="1:15" s="88" customFormat="1" ht="22.5" customHeight="1">
      <c r="A48" s="108"/>
      <c r="B48" s="120"/>
      <c r="C48" s="112"/>
      <c r="D48" s="116"/>
      <c r="E48" s="121"/>
      <c r="F48" s="121"/>
      <c r="G48" s="122"/>
      <c r="H48" s="123"/>
      <c r="I48" s="148"/>
      <c r="J48" s="149">
        <v>15</v>
      </c>
      <c r="K48" s="146" t="s">
        <v>90</v>
      </c>
      <c r="L48" s="146">
        <v>13358021617</v>
      </c>
      <c r="M48" s="150"/>
      <c r="N48" s="123"/>
      <c r="O48" s="77"/>
    </row>
    <row r="49" spans="1:15" s="88" customFormat="1" ht="22.5" customHeight="1">
      <c r="A49" s="108"/>
      <c r="B49" s="111">
        <v>31</v>
      </c>
      <c r="C49" s="112"/>
      <c r="D49" s="116" t="s">
        <v>94</v>
      </c>
      <c r="E49" s="116"/>
      <c r="F49" s="116" t="s">
        <v>41</v>
      </c>
      <c r="G49" s="117">
        <v>72.745</v>
      </c>
      <c r="H49" s="115">
        <v>50</v>
      </c>
      <c r="I49" s="145">
        <f t="shared" si="6"/>
        <v>3637.25</v>
      </c>
      <c r="J49" s="145">
        <v>50</v>
      </c>
      <c r="K49" s="146" t="s">
        <v>25</v>
      </c>
      <c r="L49" s="146"/>
      <c r="M49" s="146"/>
      <c r="N49" s="123"/>
      <c r="O49" s="77"/>
    </row>
    <row r="50" spans="1:15" s="88" customFormat="1" ht="22.5" customHeight="1">
      <c r="A50" s="108"/>
      <c r="B50" s="111">
        <v>32</v>
      </c>
      <c r="C50" s="112"/>
      <c r="D50" s="116" t="s">
        <v>95</v>
      </c>
      <c r="E50" s="116" t="s">
        <v>96</v>
      </c>
      <c r="F50" s="116" t="s">
        <v>41</v>
      </c>
      <c r="G50" s="117">
        <v>216.036</v>
      </c>
      <c r="H50" s="115">
        <v>9.75</v>
      </c>
      <c r="I50" s="145">
        <f t="shared" si="6"/>
        <v>2106.351</v>
      </c>
      <c r="J50" s="145">
        <v>9.75</v>
      </c>
      <c r="K50" s="151" t="s">
        <v>25</v>
      </c>
      <c r="L50" s="152"/>
      <c r="M50" s="153"/>
      <c r="N50" s="123"/>
      <c r="O50" s="77"/>
    </row>
    <row r="51" spans="1:15" s="88" customFormat="1" ht="22.5" customHeight="1">
      <c r="A51" s="108"/>
      <c r="B51" s="111">
        <v>33</v>
      </c>
      <c r="C51" s="112"/>
      <c r="D51" s="116" t="s">
        <v>97</v>
      </c>
      <c r="E51" s="116" t="s">
        <v>40</v>
      </c>
      <c r="F51" s="116" t="s">
        <v>24</v>
      </c>
      <c r="G51" s="117">
        <v>249.535</v>
      </c>
      <c r="H51" s="115">
        <v>5.4</v>
      </c>
      <c r="I51" s="145">
        <f t="shared" si="6"/>
        <v>1347.489</v>
      </c>
      <c r="J51" s="145">
        <f aca="true" t="shared" si="7" ref="J51:J58">H51</f>
        <v>5.4</v>
      </c>
      <c r="K51" s="146" t="s">
        <v>25</v>
      </c>
      <c r="L51" s="146"/>
      <c r="M51" s="146"/>
      <c r="N51" s="123"/>
      <c r="O51" s="77"/>
    </row>
    <row r="52" spans="1:15" s="88" customFormat="1" ht="22.5" customHeight="1">
      <c r="A52" s="108"/>
      <c r="B52" s="111">
        <v>34</v>
      </c>
      <c r="C52" s="112"/>
      <c r="D52" s="116" t="s">
        <v>98</v>
      </c>
      <c r="E52" s="116"/>
      <c r="F52" s="116" t="s">
        <v>24</v>
      </c>
      <c r="G52" s="117">
        <v>91.04</v>
      </c>
      <c r="H52" s="115">
        <v>11.7</v>
      </c>
      <c r="I52" s="145">
        <f t="shared" si="6"/>
        <v>1065.1680000000001</v>
      </c>
      <c r="J52" s="145">
        <v>11.7</v>
      </c>
      <c r="K52" s="151" t="s">
        <v>25</v>
      </c>
      <c r="L52" s="152"/>
      <c r="M52" s="153"/>
      <c r="N52" s="123"/>
      <c r="O52" s="77"/>
    </row>
    <row r="53" spans="1:15" s="88" customFormat="1" ht="22.5" customHeight="1">
      <c r="A53" s="108"/>
      <c r="B53" s="111">
        <v>35</v>
      </c>
      <c r="C53" s="112"/>
      <c r="D53" s="116" t="s">
        <v>99</v>
      </c>
      <c r="E53" s="116" t="s">
        <v>100</v>
      </c>
      <c r="F53" s="116" t="s">
        <v>24</v>
      </c>
      <c r="G53" s="117">
        <v>40.597</v>
      </c>
      <c r="H53" s="115">
        <v>10.44</v>
      </c>
      <c r="I53" s="145">
        <f t="shared" si="6"/>
        <v>423.83268</v>
      </c>
      <c r="J53" s="145">
        <f t="shared" si="7"/>
        <v>10.44</v>
      </c>
      <c r="K53" s="146" t="s">
        <v>25</v>
      </c>
      <c r="L53" s="146"/>
      <c r="M53" s="146"/>
      <c r="N53" s="123"/>
      <c r="O53" s="77"/>
    </row>
    <row r="54" spans="1:15" s="88" customFormat="1" ht="22.5" customHeight="1">
      <c r="A54" s="108"/>
      <c r="B54" s="111">
        <v>36</v>
      </c>
      <c r="C54" s="112"/>
      <c r="D54" s="116" t="s">
        <v>101</v>
      </c>
      <c r="E54" s="116" t="s">
        <v>40</v>
      </c>
      <c r="F54" s="116" t="s">
        <v>24</v>
      </c>
      <c r="G54" s="117">
        <v>61.966</v>
      </c>
      <c r="H54" s="115">
        <v>10.27</v>
      </c>
      <c r="I54" s="145">
        <f t="shared" si="6"/>
        <v>636.39082</v>
      </c>
      <c r="J54" s="145">
        <f t="shared" si="7"/>
        <v>10.27</v>
      </c>
      <c r="K54" s="146" t="s">
        <v>25</v>
      </c>
      <c r="L54" s="146"/>
      <c r="M54" s="146"/>
      <c r="N54" s="123"/>
      <c r="O54" s="77"/>
    </row>
    <row r="55" spans="1:15" s="88" customFormat="1" ht="22.5" customHeight="1">
      <c r="A55" s="108"/>
      <c r="B55" s="111">
        <v>37</v>
      </c>
      <c r="C55" s="112"/>
      <c r="D55" s="116" t="s">
        <v>102</v>
      </c>
      <c r="E55" s="116" t="s">
        <v>40</v>
      </c>
      <c r="F55" s="116" t="s">
        <v>24</v>
      </c>
      <c r="G55" s="117">
        <v>2871.749</v>
      </c>
      <c r="H55" s="115">
        <v>2.77</v>
      </c>
      <c r="I55" s="145">
        <f t="shared" si="6"/>
        <v>7954.744729999999</v>
      </c>
      <c r="J55" s="145">
        <f t="shared" si="7"/>
        <v>2.77</v>
      </c>
      <c r="K55" s="146" t="s">
        <v>25</v>
      </c>
      <c r="L55" s="146"/>
      <c r="M55" s="146"/>
      <c r="N55" s="123"/>
      <c r="O55" s="77"/>
    </row>
    <row r="56" spans="1:15" s="88" customFormat="1" ht="22.5" customHeight="1">
      <c r="A56" s="108"/>
      <c r="B56" s="111">
        <v>38</v>
      </c>
      <c r="C56" s="112"/>
      <c r="D56" s="116" t="s">
        <v>103</v>
      </c>
      <c r="E56" s="116" t="s">
        <v>40</v>
      </c>
      <c r="F56" s="116" t="s">
        <v>24</v>
      </c>
      <c r="G56" s="117">
        <v>147.924</v>
      </c>
      <c r="H56" s="115">
        <v>3.77</v>
      </c>
      <c r="I56" s="145">
        <f t="shared" si="6"/>
        <v>557.67348</v>
      </c>
      <c r="J56" s="145">
        <f t="shared" si="7"/>
        <v>3.77</v>
      </c>
      <c r="K56" s="146" t="s">
        <v>25</v>
      </c>
      <c r="L56" s="146"/>
      <c r="M56" s="146"/>
      <c r="N56" s="123"/>
      <c r="O56" s="77"/>
    </row>
    <row r="57" spans="1:15" s="88" customFormat="1" ht="22.5" customHeight="1">
      <c r="A57" s="108"/>
      <c r="B57" s="111">
        <v>39</v>
      </c>
      <c r="C57" s="112"/>
      <c r="D57" s="116" t="s">
        <v>104</v>
      </c>
      <c r="E57" s="116" t="s">
        <v>105</v>
      </c>
      <c r="F57" s="116" t="s">
        <v>41</v>
      </c>
      <c r="G57" s="117">
        <v>41.849</v>
      </c>
      <c r="H57" s="115">
        <v>2.33</v>
      </c>
      <c r="I57" s="145">
        <f t="shared" si="6"/>
        <v>97.50816999999999</v>
      </c>
      <c r="J57" s="145">
        <f t="shared" si="7"/>
        <v>2.33</v>
      </c>
      <c r="K57" s="146" t="s">
        <v>25</v>
      </c>
      <c r="L57" s="146"/>
      <c r="M57" s="146"/>
      <c r="N57" s="123"/>
      <c r="O57" s="77"/>
    </row>
    <row r="58" spans="1:15" s="88" customFormat="1" ht="22.5" customHeight="1">
      <c r="A58" s="108"/>
      <c r="B58" s="111">
        <v>40</v>
      </c>
      <c r="C58" s="112"/>
      <c r="D58" s="116" t="s">
        <v>106</v>
      </c>
      <c r="E58" s="116" t="s">
        <v>40</v>
      </c>
      <c r="F58" s="116" t="s">
        <v>24</v>
      </c>
      <c r="G58" s="117">
        <v>0.084</v>
      </c>
      <c r="H58" s="115">
        <v>2.88</v>
      </c>
      <c r="I58" s="145">
        <f t="shared" si="6"/>
        <v>0.24192</v>
      </c>
      <c r="J58" s="145">
        <f t="shared" si="7"/>
        <v>2.88</v>
      </c>
      <c r="K58" s="146" t="s">
        <v>25</v>
      </c>
      <c r="L58" s="146"/>
      <c r="M58" s="146"/>
      <c r="N58" s="123"/>
      <c r="O58" s="77"/>
    </row>
    <row r="59" spans="1:15" s="88" customFormat="1" ht="22.5" customHeight="1">
      <c r="A59" s="108"/>
      <c r="B59" s="111">
        <v>41</v>
      </c>
      <c r="C59" s="112"/>
      <c r="D59" s="116" t="s">
        <v>107</v>
      </c>
      <c r="E59" s="116" t="s">
        <v>108</v>
      </c>
      <c r="F59" s="116" t="s">
        <v>56</v>
      </c>
      <c r="G59" s="117">
        <v>2</v>
      </c>
      <c r="H59" s="115">
        <v>2831.86</v>
      </c>
      <c r="I59" s="145">
        <f t="shared" si="6"/>
        <v>5663.72</v>
      </c>
      <c r="J59" s="145">
        <v>2831.86</v>
      </c>
      <c r="K59" s="151" t="s">
        <v>25</v>
      </c>
      <c r="L59" s="152"/>
      <c r="M59" s="153"/>
      <c r="N59" s="123"/>
      <c r="O59" s="77"/>
    </row>
    <row r="60" spans="1:15" s="88" customFormat="1" ht="22.5" customHeight="1">
      <c r="A60" s="108"/>
      <c r="B60" s="111">
        <v>42</v>
      </c>
      <c r="C60" s="112"/>
      <c r="D60" s="116" t="s">
        <v>109</v>
      </c>
      <c r="E60" s="116" t="s">
        <v>110</v>
      </c>
      <c r="F60" s="116" t="s">
        <v>24</v>
      </c>
      <c r="G60" s="117">
        <v>175.627</v>
      </c>
      <c r="H60" s="115">
        <v>2.96</v>
      </c>
      <c r="I60" s="145">
        <f t="shared" si="6"/>
        <v>519.85592</v>
      </c>
      <c r="J60" s="145">
        <f aca="true" t="shared" si="8" ref="J60:J63">H60</f>
        <v>2.96</v>
      </c>
      <c r="K60" s="146" t="s">
        <v>25</v>
      </c>
      <c r="L60" s="146"/>
      <c r="M60" s="146"/>
      <c r="N60" s="123"/>
      <c r="O60" s="77"/>
    </row>
    <row r="61" spans="1:15" s="88" customFormat="1" ht="22.5" customHeight="1">
      <c r="A61" s="108"/>
      <c r="B61" s="111">
        <v>43</v>
      </c>
      <c r="C61" s="112"/>
      <c r="D61" s="116" t="s">
        <v>111</v>
      </c>
      <c r="E61" s="116" t="s">
        <v>112</v>
      </c>
      <c r="F61" s="116" t="s">
        <v>24</v>
      </c>
      <c r="G61" s="117">
        <v>0.878</v>
      </c>
      <c r="H61" s="115">
        <v>6.02</v>
      </c>
      <c r="I61" s="145">
        <f t="shared" si="6"/>
        <v>5.285559999999999</v>
      </c>
      <c r="J61" s="145">
        <f t="shared" si="8"/>
        <v>6.02</v>
      </c>
      <c r="K61" s="146" t="s">
        <v>25</v>
      </c>
      <c r="L61" s="146"/>
      <c r="M61" s="146"/>
      <c r="N61" s="123"/>
      <c r="O61" s="77"/>
    </row>
    <row r="62" spans="1:15" s="88" customFormat="1" ht="22.5" customHeight="1">
      <c r="A62" s="108"/>
      <c r="B62" s="111">
        <v>44</v>
      </c>
      <c r="C62" s="112"/>
      <c r="D62" s="116" t="s">
        <v>113</v>
      </c>
      <c r="E62" s="116" t="s">
        <v>114</v>
      </c>
      <c r="F62" s="116" t="s">
        <v>24</v>
      </c>
      <c r="G62" s="117">
        <v>128.59</v>
      </c>
      <c r="H62" s="115">
        <v>5.88</v>
      </c>
      <c r="I62" s="145">
        <f t="shared" si="6"/>
        <v>756.1092</v>
      </c>
      <c r="J62" s="145">
        <v>5.88</v>
      </c>
      <c r="K62" s="151" t="s">
        <v>25</v>
      </c>
      <c r="L62" s="152"/>
      <c r="M62" s="153"/>
      <c r="N62" s="123"/>
      <c r="O62" s="77"/>
    </row>
    <row r="63" spans="1:15" s="88" customFormat="1" ht="22.5" customHeight="1">
      <c r="A63" s="108"/>
      <c r="B63" s="111">
        <v>45</v>
      </c>
      <c r="C63" s="112"/>
      <c r="D63" s="116" t="s">
        <v>115</v>
      </c>
      <c r="E63" s="116" t="s">
        <v>40</v>
      </c>
      <c r="F63" s="116" t="s">
        <v>24</v>
      </c>
      <c r="G63" s="117">
        <v>16.683</v>
      </c>
      <c r="H63" s="115">
        <v>6.27</v>
      </c>
      <c r="I63" s="145">
        <f t="shared" si="6"/>
        <v>104.60240999999999</v>
      </c>
      <c r="J63" s="145">
        <f t="shared" si="8"/>
        <v>6.27</v>
      </c>
      <c r="K63" s="146" t="s">
        <v>25</v>
      </c>
      <c r="L63" s="146"/>
      <c r="M63" s="146"/>
      <c r="N63" s="123"/>
      <c r="O63" s="77"/>
    </row>
    <row r="64" spans="1:15" s="88" customFormat="1" ht="22.5" customHeight="1">
      <c r="A64" s="108"/>
      <c r="B64" s="111">
        <v>46</v>
      </c>
      <c r="C64" s="112"/>
      <c r="D64" s="116" t="s">
        <v>116</v>
      </c>
      <c r="E64" s="116" t="s">
        <v>23</v>
      </c>
      <c r="F64" s="116" t="s">
        <v>24</v>
      </c>
      <c r="G64" s="117">
        <v>3.825</v>
      </c>
      <c r="H64" s="115">
        <v>14.56</v>
      </c>
      <c r="I64" s="145">
        <f t="shared" si="6"/>
        <v>55.69200000000001</v>
      </c>
      <c r="J64" s="145">
        <v>14.56</v>
      </c>
      <c r="K64" s="151" t="s">
        <v>25</v>
      </c>
      <c r="L64" s="152"/>
      <c r="M64" s="153"/>
      <c r="N64" s="123"/>
      <c r="O64" s="77"/>
    </row>
    <row r="65" spans="1:15" s="88" customFormat="1" ht="22.5" customHeight="1">
      <c r="A65" s="108"/>
      <c r="B65" s="111">
        <v>47</v>
      </c>
      <c r="C65" s="112"/>
      <c r="D65" s="116" t="s">
        <v>117</v>
      </c>
      <c r="E65" s="116" t="s">
        <v>118</v>
      </c>
      <c r="F65" s="116" t="s">
        <v>24</v>
      </c>
      <c r="G65" s="117">
        <v>83.5</v>
      </c>
      <c r="H65" s="115">
        <v>11.12</v>
      </c>
      <c r="I65" s="145">
        <f t="shared" si="6"/>
        <v>928.52</v>
      </c>
      <c r="J65" s="145">
        <v>11.12</v>
      </c>
      <c r="K65" s="151" t="s">
        <v>25</v>
      </c>
      <c r="L65" s="152"/>
      <c r="M65" s="153"/>
      <c r="N65" s="123"/>
      <c r="O65" s="77"/>
    </row>
    <row r="66" spans="1:15" s="88" customFormat="1" ht="22.5" customHeight="1">
      <c r="A66" s="108"/>
      <c r="B66" s="111">
        <v>48</v>
      </c>
      <c r="C66" s="112"/>
      <c r="D66" s="116" t="s">
        <v>119</v>
      </c>
      <c r="E66" s="116" t="s">
        <v>40</v>
      </c>
      <c r="F66" s="116" t="s">
        <v>24</v>
      </c>
      <c r="G66" s="117">
        <v>1357.28</v>
      </c>
      <c r="H66" s="115">
        <v>2.88</v>
      </c>
      <c r="I66" s="145">
        <f t="shared" si="6"/>
        <v>3908.9664</v>
      </c>
      <c r="J66" s="145">
        <f aca="true" t="shared" si="9" ref="J66:J69">H66</f>
        <v>2.88</v>
      </c>
      <c r="K66" s="146" t="s">
        <v>25</v>
      </c>
      <c r="L66" s="146"/>
      <c r="M66" s="146"/>
      <c r="N66" s="123"/>
      <c r="O66" s="77"/>
    </row>
    <row r="67" spans="1:15" s="88" customFormat="1" ht="22.5" customHeight="1">
      <c r="A67" s="108"/>
      <c r="B67" s="111">
        <v>49</v>
      </c>
      <c r="C67" s="112"/>
      <c r="D67" s="116" t="s">
        <v>120</v>
      </c>
      <c r="E67" s="116" t="s">
        <v>40</v>
      </c>
      <c r="F67" s="116" t="s">
        <v>24</v>
      </c>
      <c r="G67" s="117">
        <v>43.756</v>
      </c>
      <c r="H67" s="115">
        <v>21.45</v>
      </c>
      <c r="I67" s="145">
        <f t="shared" si="6"/>
        <v>938.5662</v>
      </c>
      <c r="J67" s="145">
        <f t="shared" si="9"/>
        <v>21.45</v>
      </c>
      <c r="K67" s="146" t="s">
        <v>25</v>
      </c>
      <c r="L67" s="146"/>
      <c r="M67" s="146"/>
      <c r="N67" s="123"/>
      <c r="O67" s="77"/>
    </row>
    <row r="68" spans="1:15" s="88" customFormat="1" ht="22.5" customHeight="1">
      <c r="A68" s="108"/>
      <c r="B68" s="111">
        <v>50</v>
      </c>
      <c r="C68" s="112"/>
      <c r="D68" s="116" t="s">
        <v>121</v>
      </c>
      <c r="E68" s="116" t="s">
        <v>40</v>
      </c>
      <c r="F68" s="116" t="s">
        <v>24</v>
      </c>
      <c r="G68" s="117">
        <v>14.56</v>
      </c>
      <c r="H68" s="115">
        <v>18.32</v>
      </c>
      <c r="I68" s="145">
        <f t="shared" si="6"/>
        <v>266.73920000000004</v>
      </c>
      <c r="J68" s="145">
        <f t="shared" si="9"/>
        <v>18.32</v>
      </c>
      <c r="K68" s="146" t="s">
        <v>25</v>
      </c>
      <c r="L68" s="146"/>
      <c r="M68" s="146"/>
      <c r="N68" s="123"/>
      <c r="O68" s="77"/>
    </row>
    <row r="69" spans="1:15" s="88" customFormat="1" ht="22.5" customHeight="1">
      <c r="A69" s="108"/>
      <c r="B69" s="111">
        <v>51</v>
      </c>
      <c r="C69" s="112"/>
      <c r="D69" s="116" t="s">
        <v>122</v>
      </c>
      <c r="E69" s="116" t="s">
        <v>123</v>
      </c>
      <c r="F69" s="116" t="s">
        <v>24</v>
      </c>
      <c r="G69" s="117">
        <v>17292.3</v>
      </c>
      <c r="H69" s="115">
        <v>2.65</v>
      </c>
      <c r="I69" s="145">
        <f t="shared" si="6"/>
        <v>45824.594999999994</v>
      </c>
      <c r="J69" s="145">
        <f t="shared" si="9"/>
        <v>2.65</v>
      </c>
      <c r="K69" s="146" t="s">
        <v>25</v>
      </c>
      <c r="L69" s="146"/>
      <c r="M69" s="146"/>
      <c r="N69" s="123"/>
      <c r="O69" s="77"/>
    </row>
    <row r="70" spans="1:15" s="88" customFormat="1" ht="22.5" customHeight="1">
      <c r="A70" s="108"/>
      <c r="B70" s="111">
        <v>52</v>
      </c>
      <c r="C70" s="112"/>
      <c r="D70" s="116" t="s">
        <v>124</v>
      </c>
      <c r="E70" s="116"/>
      <c r="F70" s="116" t="s">
        <v>24</v>
      </c>
      <c r="G70" s="117">
        <v>1862.578</v>
      </c>
      <c r="H70" s="115">
        <v>6.55</v>
      </c>
      <c r="I70" s="145">
        <f t="shared" si="6"/>
        <v>12199.8859</v>
      </c>
      <c r="J70" s="145">
        <v>6.55</v>
      </c>
      <c r="K70" s="151" t="s">
        <v>25</v>
      </c>
      <c r="L70" s="152"/>
      <c r="M70" s="153"/>
      <c r="N70" s="123"/>
      <c r="O70" s="77"/>
    </row>
    <row r="71" spans="1:15" s="88" customFormat="1" ht="22.5" customHeight="1">
      <c r="A71" s="108"/>
      <c r="B71" s="111">
        <v>53</v>
      </c>
      <c r="C71" s="112"/>
      <c r="D71" s="116" t="s">
        <v>125</v>
      </c>
      <c r="E71" s="116" t="s">
        <v>40</v>
      </c>
      <c r="F71" s="116" t="s">
        <v>77</v>
      </c>
      <c r="G71" s="117">
        <v>66.042</v>
      </c>
      <c r="H71" s="115">
        <v>4.42</v>
      </c>
      <c r="I71" s="145">
        <f t="shared" si="6"/>
        <v>291.90564</v>
      </c>
      <c r="J71" s="145">
        <f aca="true" t="shared" si="10" ref="J71:J74">H71</f>
        <v>4.42</v>
      </c>
      <c r="K71" s="146" t="s">
        <v>25</v>
      </c>
      <c r="L71" s="146"/>
      <c r="M71" s="146"/>
      <c r="N71" s="123"/>
      <c r="O71" s="77"/>
    </row>
    <row r="72" spans="1:15" s="88" customFormat="1" ht="22.5" customHeight="1">
      <c r="A72" s="108"/>
      <c r="B72" s="111">
        <v>54</v>
      </c>
      <c r="C72" s="112"/>
      <c r="D72" s="116" t="s">
        <v>126</v>
      </c>
      <c r="E72" s="116" t="s">
        <v>40</v>
      </c>
      <c r="F72" s="116" t="s">
        <v>24</v>
      </c>
      <c r="G72" s="117">
        <v>22.008</v>
      </c>
      <c r="H72" s="115">
        <v>13.46</v>
      </c>
      <c r="I72" s="145">
        <f t="shared" si="6"/>
        <v>296.22768</v>
      </c>
      <c r="J72" s="145">
        <f t="shared" si="10"/>
        <v>13.46</v>
      </c>
      <c r="K72" s="146" t="s">
        <v>25</v>
      </c>
      <c r="L72" s="146"/>
      <c r="M72" s="146"/>
      <c r="N72" s="123"/>
      <c r="O72" s="77"/>
    </row>
    <row r="73" spans="1:15" s="88" customFormat="1" ht="22.5" customHeight="1">
      <c r="A73" s="108"/>
      <c r="B73" s="111">
        <v>55</v>
      </c>
      <c r="C73" s="112"/>
      <c r="D73" s="116" t="s">
        <v>127</v>
      </c>
      <c r="E73" s="116" t="s">
        <v>40</v>
      </c>
      <c r="F73" s="116" t="s">
        <v>24</v>
      </c>
      <c r="G73" s="117">
        <v>10.827</v>
      </c>
      <c r="H73" s="115">
        <v>10.67</v>
      </c>
      <c r="I73" s="145">
        <f t="shared" si="6"/>
        <v>115.52409</v>
      </c>
      <c r="J73" s="145">
        <f t="shared" si="10"/>
        <v>10.67</v>
      </c>
      <c r="K73" s="146" t="s">
        <v>25</v>
      </c>
      <c r="L73" s="146"/>
      <c r="M73" s="146"/>
      <c r="N73" s="123"/>
      <c r="O73" s="77"/>
    </row>
    <row r="74" spans="1:15" s="88" customFormat="1" ht="22.5" customHeight="1">
      <c r="A74" s="11"/>
      <c r="B74" s="111">
        <v>56</v>
      </c>
      <c r="C74" s="112"/>
      <c r="D74" s="113" t="s">
        <v>128</v>
      </c>
      <c r="E74" s="113" t="s">
        <v>40</v>
      </c>
      <c r="F74" s="113" t="s">
        <v>84</v>
      </c>
      <c r="G74" s="114">
        <v>11.94</v>
      </c>
      <c r="H74" s="115">
        <v>20.11</v>
      </c>
      <c r="I74" s="141">
        <f t="shared" si="6"/>
        <v>240.11339999999998</v>
      </c>
      <c r="J74" s="141">
        <f t="shared" si="10"/>
        <v>20.11</v>
      </c>
      <c r="K74" s="115" t="s">
        <v>25</v>
      </c>
      <c r="L74" s="115"/>
      <c r="M74" s="115"/>
      <c r="N74" s="123"/>
      <c r="O74" s="77"/>
    </row>
    <row r="75" spans="1:15" s="88" customFormat="1" ht="22.5" customHeight="1">
      <c r="A75" s="11"/>
      <c r="B75" s="111">
        <v>57</v>
      </c>
      <c r="C75" s="112"/>
      <c r="D75" s="113" t="s">
        <v>129</v>
      </c>
      <c r="E75" s="113" t="s">
        <v>130</v>
      </c>
      <c r="F75" s="113" t="s">
        <v>84</v>
      </c>
      <c r="G75" s="114">
        <v>0.083</v>
      </c>
      <c r="H75" s="115">
        <v>7.29</v>
      </c>
      <c r="I75" s="141">
        <f t="shared" si="6"/>
        <v>0.60507</v>
      </c>
      <c r="J75" s="141">
        <v>0.61</v>
      </c>
      <c r="K75" s="142" t="s">
        <v>25</v>
      </c>
      <c r="L75" s="143"/>
      <c r="M75" s="144"/>
      <c r="N75" s="123"/>
      <c r="O75" s="77"/>
    </row>
    <row r="76" spans="1:15" s="88" customFormat="1" ht="22.5" customHeight="1">
      <c r="A76" s="11"/>
      <c r="B76" s="111">
        <v>58</v>
      </c>
      <c r="C76" s="112"/>
      <c r="D76" s="113" t="s">
        <v>131</v>
      </c>
      <c r="E76" s="113" t="s">
        <v>108</v>
      </c>
      <c r="F76" s="113" t="s">
        <v>84</v>
      </c>
      <c r="G76" s="114">
        <v>33.567</v>
      </c>
      <c r="H76" s="115">
        <v>1969.03</v>
      </c>
      <c r="I76" s="141">
        <f t="shared" si="6"/>
        <v>66094.43001</v>
      </c>
      <c r="J76" s="141">
        <v>1969.03</v>
      </c>
      <c r="K76" s="142" t="s">
        <v>132</v>
      </c>
      <c r="L76" s="143"/>
      <c r="M76" s="144"/>
      <c r="N76" s="123"/>
      <c r="O76" s="77"/>
    </row>
    <row r="77" spans="1:15" s="88" customFormat="1" ht="22.5" customHeight="1">
      <c r="A77" s="11"/>
      <c r="B77" s="111">
        <v>59</v>
      </c>
      <c r="C77" s="112"/>
      <c r="D77" s="113" t="s">
        <v>131</v>
      </c>
      <c r="E77" s="113" t="s">
        <v>133</v>
      </c>
      <c r="F77" s="113" t="s">
        <v>84</v>
      </c>
      <c r="G77" s="114">
        <v>35.68</v>
      </c>
      <c r="H77" s="115">
        <v>543.36</v>
      </c>
      <c r="I77" s="141">
        <f t="shared" si="6"/>
        <v>19387.0848</v>
      </c>
      <c r="J77" s="141">
        <v>543.36</v>
      </c>
      <c r="K77" s="142" t="s">
        <v>132</v>
      </c>
      <c r="L77" s="143"/>
      <c r="M77" s="144"/>
      <c r="N77" s="123"/>
      <c r="O77" s="77"/>
    </row>
    <row r="78" spans="1:15" s="88" customFormat="1" ht="22.5" customHeight="1">
      <c r="A78" s="11"/>
      <c r="B78" s="111">
        <v>60</v>
      </c>
      <c r="C78" s="112"/>
      <c r="D78" s="113" t="s">
        <v>134</v>
      </c>
      <c r="E78" s="113" t="s">
        <v>64</v>
      </c>
      <c r="F78" s="113" t="s">
        <v>24</v>
      </c>
      <c r="G78" s="114">
        <v>130.854</v>
      </c>
      <c r="H78" s="115">
        <v>4.97</v>
      </c>
      <c r="I78" s="141">
        <f t="shared" si="6"/>
        <v>650.34438</v>
      </c>
      <c r="J78" s="141">
        <v>4.97</v>
      </c>
      <c r="K78" s="142" t="s">
        <v>25</v>
      </c>
      <c r="L78" s="143"/>
      <c r="M78" s="144"/>
      <c r="N78" s="123"/>
      <c r="O78" s="77"/>
    </row>
    <row r="79" spans="1:15" s="88" customFormat="1" ht="22.5" customHeight="1">
      <c r="A79" s="11"/>
      <c r="B79" s="111">
        <v>61</v>
      </c>
      <c r="C79" s="112"/>
      <c r="D79" s="113" t="s">
        <v>135</v>
      </c>
      <c r="E79" s="113" t="s">
        <v>136</v>
      </c>
      <c r="F79" s="113" t="s">
        <v>56</v>
      </c>
      <c r="G79" s="114">
        <v>28</v>
      </c>
      <c r="H79" s="115">
        <v>11.24</v>
      </c>
      <c r="I79" s="141">
        <f t="shared" si="6"/>
        <v>314.72</v>
      </c>
      <c r="J79" s="141">
        <v>11.24</v>
      </c>
      <c r="K79" s="142" t="s">
        <v>137</v>
      </c>
      <c r="L79" s="143"/>
      <c r="M79" s="144"/>
      <c r="N79" s="123"/>
      <c r="O79" s="77"/>
    </row>
    <row r="80" spans="1:15" s="88" customFormat="1" ht="22.5" customHeight="1">
      <c r="A80" s="11"/>
      <c r="B80" s="111">
        <v>62</v>
      </c>
      <c r="C80" s="112"/>
      <c r="D80" s="113" t="s">
        <v>135</v>
      </c>
      <c r="E80" s="113" t="s">
        <v>138</v>
      </c>
      <c r="F80" s="113" t="s">
        <v>56</v>
      </c>
      <c r="G80" s="114">
        <v>6</v>
      </c>
      <c r="H80" s="115">
        <v>11</v>
      </c>
      <c r="I80" s="141">
        <f t="shared" si="6"/>
        <v>66</v>
      </c>
      <c r="J80" s="141">
        <v>11</v>
      </c>
      <c r="K80" s="142" t="s">
        <v>137</v>
      </c>
      <c r="L80" s="143"/>
      <c r="M80" s="144"/>
      <c r="N80" s="123"/>
      <c r="O80" s="77"/>
    </row>
    <row r="81" spans="1:15" s="88" customFormat="1" ht="22.5" customHeight="1">
      <c r="A81" s="11"/>
      <c r="B81" s="111">
        <v>63</v>
      </c>
      <c r="C81" s="112"/>
      <c r="D81" s="113" t="s">
        <v>139</v>
      </c>
      <c r="E81" s="113" t="s">
        <v>108</v>
      </c>
      <c r="F81" s="113" t="s">
        <v>33</v>
      </c>
      <c r="G81" s="114">
        <v>16</v>
      </c>
      <c r="H81" s="115">
        <v>1147.57</v>
      </c>
      <c r="I81" s="141">
        <f t="shared" si="6"/>
        <v>18361.12</v>
      </c>
      <c r="J81" s="141">
        <v>1147.57</v>
      </c>
      <c r="K81" s="142" t="s">
        <v>25</v>
      </c>
      <c r="L81" s="143"/>
      <c r="M81" s="144"/>
      <c r="N81" s="123"/>
      <c r="O81" s="77"/>
    </row>
    <row r="82" spans="1:15" s="88" customFormat="1" ht="22.5" customHeight="1">
      <c r="A82" s="11"/>
      <c r="B82" s="111">
        <v>64</v>
      </c>
      <c r="C82" s="112"/>
      <c r="D82" s="113" t="s">
        <v>139</v>
      </c>
      <c r="E82" s="113" t="s">
        <v>133</v>
      </c>
      <c r="F82" s="113" t="s">
        <v>33</v>
      </c>
      <c r="G82" s="114">
        <v>14</v>
      </c>
      <c r="H82" s="115">
        <v>545.44</v>
      </c>
      <c r="I82" s="141">
        <f t="shared" si="6"/>
        <v>7636.160000000001</v>
      </c>
      <c r="J82" s="141">
        <v>545.44</v>
      </c>
      <c r="K82" s="142" t="s">
        <v>25</v>
      </c>
      <c r="L82" s="143"/>
      <c r="M82" s="144"/>
      <c r="N82" s="123"/>
      <c r="O82" s="77"/>
    </row>
    <row r="83" spans="1:15" s="88" customFormat="1" ht="22.5" customHeight="1">
      <c r="A83" s="11"/>
      <c r="B83" s="111">
        <v>65</v>
      </c>
      <c r="C83" s="112"/>
      <c r="D83" s="113" t="s">
        <v>140</v>
      </c>
      <c r="E83" s="113" t="s">
        <v>141</v>
      </c>
      <c r="F83" s="113" t="s">
        <v>37</v>
      </c>
      <c r="G83" s="114">
        <v>2</v>
      </c>
      <c r="H83" s="115">
        <v>2140</v>
      </c>
      <c r="I83" s="141">
        <f t="shared" si="6"/>
        <v>4280</v>
      </c>
      <c r="J83" s="141">
        <v>2140</v>
      </c>
      <c r="K83" s="142" t="s">
        <v>25</v>
      </c>
      <c r="L83" s="143"/>
      <c r="M83" s="144"/>
      <c r="N83" s="123"/>
      <c r="O83" s="77"/>
    </row>
    <row r="84" spans="1:15" s="88" customFormat="1" ht="22.5" customHeight="1">
      <c r="A84" s="11"/>
      <c r="B84" s="111">
        <v>66</v>
      </c>
      <c r="C84" s="112"/>
      <c r="D84" s="113" t="s">
        <v>142</v>
      </c>
      <c r="E84" s="113" t="s">
        <v>143</v>
      </c>
      <c r="F84" s="113" t="s">
        <v>37</v>
      </c>
      <c r="G84" s="114">
        <v>4</v>
      </c>
      <c r="H84" s="115">
        <v>674.84</v>
      </c>
      <c r="I84" s="141">
        <f t="shared" si="6"/>
        <v>2699.36</v>
      </c>
      <c r="J84" s="141">
        <v>674.84</v>
      </c>
      <c r="K84" s="142" t="s">
        <v>25</v>
      </c>
      <c r="L84" s="143"/>
      <c r="M84" s="144"/>
      <c r="N84" s="123"/>
      <c r="O84" s="77"/>
    </row>
    <row r="85" spans="1:15" s="88" customFormat="1" ht="22.5" customHeight="1">
      <c r="A85" s="11"/>
      <c r="B85" s="111">
        <v>67</v>
      </c>
      <c r="C85" s="112"/>
      <c r="D85" s="113" t="s">
        <v>144</v>
      </c>
      <c r="E85" s="113" t="s">
        <v>64</v>
      </c>
      <c r="F85" s="113" t="s">
        <v>87</v>
      </c>
      <c r="G85" s="114">
        <v>2</v>
      </c>
      <c r="H85" s="115">
        <v>45</v>
      </c>
      <c r="I85" s="141">
        <f t="shared" si="6"/>
        <v>90</v>
      </c>
      <c r="J85" s="141">
        <v>45</v>
      </c>
      <c r="K85" s="142" t="s">
        <v>25</v>
      </c>
      <c r="L85" s="143"/>
      <c r="M85" s="144"/>
      <c r="N85" s="123"/>
      <c r="O85" s="77"/>
    </row>
    <row r="86" spans="1:15" s="88" customFormat="1" ht="22.5" customHeight="1">
      <c r="A86" s="11"/>
      <c r="B86" s="111">
        <v>68</v>
      </c>
      <c r="C86" s="112"/>
      <c r="D86" s="113" t="s">
        <v>145</v>
      </c>
      <c r="E86" s="113" t="s">
        <v>146</v>
      </c>
      <c r="F86" s="113" t="s">
        <v>84</v>
      </c>
      <c r="G86" s="114">
        <v>0.501</v>
      </c>
      <c r="H86" s="115">
        <v>82.83</v>
      </c>
      <c r="I86" s="141">
        <f t="shared" si="6"/>
        <v>41.49783</v>
      </c>
      <c r="J86" s="141">
        <v>82.83</v>
      </c>
      <c r="K86" s="142" t="s">
        <v>25</v>
      </c>
      <c r="L86" s="143"/>
      <c r="M86" s="144"/>
      <c r="N86" s="123"/>
      <c r="O86" s="77"/>
    </row>
    <row r="87" spans="1:15" s="88" customFormat="1" ht="22.5" customHeight="1">
      <c r="A87" s="11"/>
      <c r="B87" s="111">
        <v>69</v>
      </c>
      <c r="C87" s="112"/>
      <c r="D87" s="113" t="s">
        <v>145</v>
      </c>
      <c r="E87" s="113" t="s">
        <v>147</v>
      </c>
      <c r="F87" s="113" t="s">
        <v>84</v>
      </c>
      <c r="G87" s="114">
        <v>0.501</v>
      </c>
      <c r="H87" s="115">
        <v>224.34</v>
      </c>
      <c r="I87" s="141">
        <f t="shared" si="6"/>
        <v>112.39434</v>
      </c>
      <c r="J87" s="141">
        <v>224.34</v>
      </c>
      <c r="K87" s="142" t="s">
        <v>25</v>
      </c>
      <c r="L87" s="143"/>
      <c r="M87" s="144"/>
      <c r="N87" s="123"/>
      <c r="O87" s="77"/>
    </row>
    <row r="88" spans="1:15" s="88" customFormat="1" ht="22.5" customHeight="1">
      <c r="A88" s="11"/>
      <c r="B88" s="111">
        <v>70</v>
      </c>
      <c r="C88" s="112"/>
      <c r="D88" s="113" t="s">
        <v>145</v>
      </c>
      <c r="E88" s="113" t="s">
        <v>148</v>
      </c>
      <c r="F88" s="113" t="s">
        <v>84</v>
      </c>
      <c r="G88" s="114">
        <v>0.501</v>
      </c>
      <c r="H88" s="115">
        <v>279.56</v>
      </c>
      <c r="I88" s="141">
        <f t="shared" si="6"/>
        <v>140.05956</v>
      </c>
      <c r="J88" s="141">
        <v>279.56</v>
      </c>
      <c r="K88" s="142" t="s">
        <v>25</v>
      </c>
      <c r="L88" s="143"/>
      <c r="M88" s="144"/>
      <c r="N88" s="123"/>
      <c r="O88" s="77"/>
    </row>
    <row r="89" spans="1:15" s="88" customFormat="1" ht="22.5" customHeight="1">
      <c r="A89" s="11"/>
      <c r="B89" s="111">
        <v>71</v>
      </c>
      <c r="C89" s="112"/>
      <c r="D89" s="113" t="s">
        <v>149</v>
      </c>
      <c r="E89" s="113" t="s">
        <v>150</v>
      </c>
      <c r="F89" s="113" t="s">
        <v>151</v>
      </c>
      <c r="G89" s="114">
        <v>2</v>
      </c>
      <c r="H89" s="115">
        <v>341.15</v>
      </c>
      <c r="I89" s="141">
        <f t="shared" si="6"/>
        <v>682.3</v>
      </c>
      <c r="J89" s="141">
        <f aca="true" t="shared" si="11" ref="J89:J100">H89</f>
        <v>341.15</v>
      </c>
      <c r="K89" s="142" t="s">
        <v>132</v>
      </c>
      <c r="L89" s="143"/>
      <c r="M89" s="144"/>
      <c r="N89" s="123"/>
      <c r="O89" s="77"/>
    </row>
    <row r="90" spans="1:15" s="88" customFormat="1" ht="22.5" customHeight="1">
      <c r="A90" s="11"/>
      <c r="B90" s="111">
        <v>72</v>
      </c>
      <c r="C90" s="112"/>
      <c r="D90" s="113" t="s">
        <v>152</v>
      </c>
      <c r="E90" s="113" t="s">
        <v>153</v>
      </c>
      <c r="F90" s="113" t="s">
        <v>151</v>
      </c>
      <c r="G90" s="114">
        <v>1</v>
      </c>
      <c r="H90" s="115">
        <v>230.5</v>
      </c>
      <c r="I90" s="141">
        <f t="shared" si="6"/>
        <v>230.5</v>
      </c>
      <c r="J90" s="141">
        <f t="shared" si="11"/>
        <v>230.5</v>
      </c>
      <c r="K90" s="142" t="s">
        <v>132</v>
      </c>
      <c r="L90" s="143"/>
      <c r="M90" s="144"/>
      <c r="N90" s="123"/>
      <c r="O90" s="77"/>
    </row>
    <row r="91" spans="1:15" s="88" customFormat="1" ht="22.5" customHeight="1">
      <c r="A91" s="11"/>
      <c r="B91" s="111">
        <v>73</v>
      </c>
      <c r="C91" s="112"/>
      <c r="D91" s="113" t="s">
        <v>154</v>
      </c>
      <c r="E91" s="113" t="s">
        <v>155</v>
      </c>
      <c r="F91" s="113" t="s">
        <v>151</v>
      </c>
      <c r="G91" s="114">
        <v>69</v>
      </c>
      <c r="H91" s="115">
        <v>507.11</v>
      </c>
      <c r="I91" s="141">
        <f t="shared" si="6"/>
        <v>34990.590000000004</v>
      </c>
      <c r="J91" s="141">
        <f t="shared" si="11"/>
        <v>507.11</v>
      </c>
      <c r="K91" s="142" t="s">
        <v>132</v>
      </c>
      <c r="L91" s="143"/>
      <c r="M91" s="144"/>
      <c r="N91" s="123"/>
      <c r="O91" s="77"/>
    </row>
    <row r="92" spans="1:15" s="88" customFormat="1" ht="22.5" customHeight="1">
      <c r="A92" s="11"/>
      <c r="B92" s="111">
        <v>74</v>
      </c>
      <c r="C92" s="112"/>
      <c r="D92" s="113" t="s">
        <v>156</v>
      </c>
      <c r="E92" s="113" t="s">
        <v>157</v>
      </c>
      <c r="F92" s="113" t="s">
        <v>151</v>
      </c>
      <c r="G92" s="114">
        <v>74</v>
      </c>
      <c r="H92" s="115">
        <v>456.4</v>
      </c>
      <c r="I92" s="141">
        <f t="shared" si="6"/>
        <v>33773.6</v>
      </c>
      <c r="J92" s="141">
        <f t="shared" si="11"/>
        <v>456.4</v>
      </c>
      <c r="K92" s="142" t="s">
        <v>132</v>
      </c>
      <c r="L92" s="143"/>
      <c r="M92" s="144"/>
      <c r="N92" s="123"/>
      <c r="O92" s="77"/>
    </row>
    <row r="93" spans="1:15" s="88" customFormat="1" ht="22.5" customHeight="1">
      <c r="A93" s="11"/>
      <c r="B93" s="111">
        <v>75</v>
      </c>
      <c r="C93" s="112"/>
      <c r="D93" s="113" t="s">
        <v>158</v>
      </c>
      <c r="E93" s="113" t="s">
        <v>159</v>
      </c>
      <c r="F93" s="113" t="s">
        <v>151</v>
      </c>
      <c r="G93" s="114">
        <v>4</v>
      </c>
      <c r="H93" s="115">
        <v>165.96</v>
      </c>
      <c r="I93" s="141">
        <f t="shared" si="6"/>
        <v>663.84</v>
      </c>
      <c r="J93" s="141">
        <f t="shared" si="11"/>
        <v>165.96</v>
      </c>
      <c r="K93" s="142" t="s">
        <v>132</v>
      </c>
      <c r="L93" s="143"/>
      <c r="M93" s="144"/>
      <c r="N93" s="123"/>
      <c r="O93" s="77"/>
    </row>
    <row r="94" spans="1:15" s="88" customFormat="1" ht="22.5" customHeight="1">
      <c r="A94" s="11"/>
      <c r="B94" s="111">
        <v>76</v>
      </c>
      <c r="C94" s="112"/>
      <c r="D94" s="113" t="s">
        <v>160</v>
      </c>
      <c r="E94" s="113" t="s">
        <v>161</v>
      </c>
      <c r="F94" s="113" t="s">
        <v>151</v>
      </c>
      <c r="G94" s="114">
        <v>1404</v>
      </c>
      <c r="H94" s="115">
        <v>1.52</v>
      </c>
      <c r="I94" s="141">
        <f t="shared" si="6"/>
        <v>2134.08</v>
      </c>
      <c r="J94" s="141">
        <f t="shared" si="11"/>
        <v>1.52</v>
      </c>
      <c r="K94" s="142" t="s">
        <v>132</v>
      </c>
      <c r="L94" s="143"/>
      <c r="M94" s="144"/>
      <c r="N94" s="123"/>
      <c r="O94" s="77"/>
    </row>
    <row r="95" spans="1:15" s="88" customFormat="1" ht="22.5" customHeight="1">
      <c r="A95" s="11"/>
      <c r="B95" s="111">
        <v>77</v>
      </c>
      <c r="C95" s="112"/>
      <c r="D95" s="113" t="s">
        <v>162</v>
      </c>
      <c r="E95" s="113" t="s">
        <v>163</v>
      </c>
      <c r="F95" s="113" t="s">
        <v>151</v>
      </c>
      <c r="G95" s="114">
        <v>1368</v>
      </c>
      <c r="H95" s="115">
        <v>0.51</v>
      </c>
      <c r="I95" s="141">
        <f t="shared" si="6"/>
        <v>697.6800000000001</v>
      </c>
      <c r="J95" s="141">
        <f t="shared" si="11"/>
        <v>0.51</v>
      </c>
      <c r="K95" s="142" t="s">
        <v>132</v>
      </c>
      <c r="L95" s="143"/>
      <c r="M95" s="144"/>
      <c r="N95" s="123"/>
      <c r="O95" s="77"/>
    </row>
    <row r="96" spans="1:15" s="88" customFormat="1" ht="22.5" customHeight="1">
      <c r="A96" s="11"/>
      <c r="B96" s="111">
        <v>78</v>
      </c>
      <c r="C96" s="112"/>
      <c r="D96" s="113" t="s">
        <v>164</v>
      </c>
      <c r="E96" s="113" t="s">
        <v>165</v>
      </c>
      <c r="F96" s="113" t="s">
        <v>151</v>
      </c>
      <c r="G96" s="114">
        <v>900</v>
      </c>
      <c r="H96" s="115">
        <v>1.05</v>
      </c>
      <c r="I96" s="141">
        <f t="shared" si="6"/>
        <v>945</v>
      </c>
      <c r="J96" s="141">
        <f t="shared" si="11"/>
        <v>1.05</v>
      </c>
      <c r="K96" s="142" t="s">
        <v>166</v>
      </c>
      <c r="L96" s="143"/>
      <c r="M96" s="144"/>
      <c r="N96" s="123"/>
      <c r="O96" s="77"/>
    </row>
    <row r="97" spans="1:15" s="88" customFormat="1" ht="22.5" customHeight="1">
      <c r="A97" s="11"/>
      <c r="B97" s="111">
        <v>79</v>
      </c>
      <c r="C97" s="112"/>
      <c r="D97" s="113" t="s">
        <v>167</v>
      </c>
      <c r="E97" s="113" t="s">
        <v>168</v>
      </c>
      <c r="F97" s="113" t="s">
        <v>151</v>
      </c>
      <c r="G97" s="114">
        <v>1260</v>
      </c>
      <c r="H97" s="115">
        <v>4.01</v>
      </c>
      <c r="I97" s="141">
        <f t="shared" si="6"/>
        <v>5052.599999999999</v>
      </c>
      <c r="J97" s="141">
        <f t="shared" si="11"/>
        <v>4.01</v>
      </c>
      <c r="K97" s="142" t="s">
        <v>132</v>
      </c>
      <c r="L97" s="143"/>
      <c r="M97" s="144"/>
      <c r="N97" s="123"/>
      <c r="O97" s="77"/>
    </row>
    <row r="98" spans="1:15" s="88" customFormat="1" ht="22.5" customHeight="1">
      <c r="A98" s="108"/>
      <c r="B98" s="111">
        <v>80</v>
      </c>
      <c r="C98" s="112"/>
      <c r="D98" s="116" t="s">
        <v>169</v>
      </c>
      <c r="E98" s="116" t="s">
        <v>40</v>
      </c>
      <c r="F98" s="116" t="s">
        <v>24</v>
      </c>
      <c r="G98" s="117">
        <v>229.423</v>
      </c>
      <c r="H98" s="115">
        <v>44.25</v>
      </c>
      <c r="I98" s="145">
        <f t="shared" si="6"/>
        <v>10151.96775</v>
      </c>
      <c r="J98" s="145">
        <f t="shared" si="11"/>
        <v>44.25</v>
      </c>
      <c r="K98" s="142" t="s">
        <v>25</v>
      </c>
      <c r="L98" s="143"/>
      <c r="M98" s="144"/>
      <c r="N98" s="123"/>
      <c r="O98" s="77"/>
    </row>
    <row r="99" spans="1:15" s="88" customFormat="1" ht="22.5" customHeight="1">
      <c r="A99" s="108"/>
      <c r="B99" s="111">
        <v>81</v>
      </c>
      <c r="C99" s="112"/>
      <c r="D99" s="116" t="s">
        <v>170</v>
      </c>
      <c r="E99" s="116" t="s">
        <v>40</v>
      </c>
      <c r="F99" s="116" t="s">
        <v>24</v>
      </c>
      <c r="G99" s="117">
        <v>15368.386</v>
      </c>
      <c r="H99" s="115">
        <v>0.44</v>
      </c>
      <c r="I99" s="145">
        <f t="shared" si="6"/>
        <v>6762.089840000001</v>
      </c>
      <c r="J99" s="145">
        <f t="shared" si="11"/>
        <v>0.44</v>
      </c>
      <c r="K99" s="142" t="s">
        <v>25</v>
      </c>
      <c r="L99" s="143"/>
      <c r="M99" s="144"/>
      <c r="N99" s="123"/>
      <c r="O99" s="77"/>
    </row>
    <row r="100" spans="1:15" s="88" customFormat="1" ht="22.5" customHeight="1">
      <c r="A100" s="108"/>
      <c r="B100" s="111">
        <v>82</v>
      </c>
      <c r="C100" s="112"/>
      <c r="D100" s="116" t="s">
        <v>171</v>
      </c>
      <c r="E100" s="116" t="s">
        <v>40</v>
      </c>
      <c r="F100" s="116" t="s">
        <v>24</v>
      </c>
      <c r="G100" s="117">
        <v>3615</v>
      </c>
      <c r="H100" s="115">
        <v>0.53</v>
      </c>
      <c r="I100" s="145">
        <f t="shared" si="6"/>
        <v>1915.95</v>
      </c>
      <c r="J100" s="145">
        <f t="shared" si="11"/>
        <v>0.53</v>
      </c>
      <c r="K100" s="142" t="s">
        <v>25</v>
      </c>
      <c r="L100" s="143"/>
      <c r="M100" s="144"/>
      <c r="N100" s="123"/>
      <c r="O100" s="77"/>
    </row>
    <row r="101" spans="1:15" s="88" customFormat="1" ht="22.5" customHeight="1">
      <c r="A101" s="108"/>
      <c r="B101" s="111">
        <v>83</v>
      </c>
      <c r="C101" s="112"/>
      <c r="D101" s="116" t="s">
        <v>172</v>
      </c>
      <c r="E101" s="116"/>
      <c r="F101" s="116" t="s">
        <v>24</v>
      </c>
      <c r="G101" s="117">
        <v>16.402</v>
      </c>
      <c r="H101" s="115">
        <v>8.12</v>
      </c>
      <c r="I101" s="145">
        <f t="shared" si="6"/>
        <v>133.18424</v>
      </c>
      <c r="J101" s="145">
        <v>8.12</v>
      </c>
      <c r="K101" s="142" t="s">
        <v>25</v>
      </c>
      <c r="L101" s="143"/>
      <c r="M101" s="144"/>
      <c r="N101" s="123"/>
      <c r="O101" s="77"/>
    </row>
    <row r="102" spans="1:15" s="88" customFormat="1" ht="22.5" customHeight="1">
      <c r="A102" s="108"/>
      <c r="B102" s="111">
        <v>84</v>
      </c>
      <c r="C102" s="112"/>
      <c r="D102" s="116" t="s">
        <v>173</v>
      </c>
      <c r="E102" s="116"/>
      <c r="F102" s="116" t="s">
        <v>30</v>
      </c>
      <c r="G102" s="117">
        <v>0.032</v>
      </c>
      <c r="H102" s="115">
        <v>4424.78</v>
      </c>
      <c r="I102" s="145">
        <f t="shared" si="6"/>
        <v>141.59296</v>
      </c>
      <c r="J102" s="145">
        <v>4424.78</v>
      </c>
      <c r="K102" s="142" t="s">
        <v>25</v>
      </c>
      <c r="L102" s="143"/>
      <c r="M102" s="144"/>
      <c r="N102" s="123"/>
      <c r="O102" s="77"/>
    </row>
    <row r="103" spans="1:15" s="88" customFormat="1" ht="22.5" customHeight="1">
      <c r="A103" s="108"/>
      <c r="B103" s="111">
        <v>85</v>
      </c>
      <c r="C103" s="112"/>
      <c r="D103" s="116" t="s">
        <v>174</v>
      </c>
      <c r="E103" s="116" t="s">
        <v>40</v>
      </c>
      <c r="F103" s="116" t="s">
        <v>24</v>
      </c>
      <c r="G103" s="117">
        <v>2804.892</v>
      </c>
      <c r="H103" s="115">
        <v>6.11</v>
      </c>
      <c r="I103" s="145">
        <f t="shared" si="6"/>
        <v>17137.89012</v>
      </c>
      <c r="J103" s="145">
        <f aca="true" t="shared" si="12" ref="J103:J116">H103</f>
        <v>6.11</v>
      </c>
      <c r="K103" s="142" t="s">
        <v>25</v>
      </c>
      <c r="L103" s="143"/>
      <c r="M103" s="144"/>
      <c r="N103" s="155"/>
      <c r="O103" s="156"/>
    </row>
    <row r="104" spans="1:15" s="88" customFormat="1" ht="22.5" customHeight="1">
      <c r="A104" s="11"/>
      <c r="B104" s="111">
        <v>86</v>
      </c>
      <c r="C104" s="112"/>
      <c r="D104" s="113" t="s">
        <v>175</v>
      </c>
      <c r="E104" s="113" t="s">
        <v>176</v>
      </c>
      <c r="F104" s="113" t="s">
        <v>56</v>
      </c>
      <c r="G104" s="114">
        <v>16</v>
      </c>
      <c r="H104" s="154">
        <v>122.29</v>
      </c>
      <c r="I104" s="141">
        <f t="shared" si="6"/>
        <v>1956.64</v>
      </c>
      <c r="J104" s="154">
        <v>122.29</v>
      </c>
      <c r="K104" s="157" t="s">
        <v>177</v>
      </c>
      <c r="L104" s="157"/>
      <c r="M104" s="157"/>
      <c r="N104" s="155"/>
      <c r="O104" s="156"/>
    </row>
    <row r="105" spans="1:15" s="88" customFormat="1" ht="22.5" customHeight="1">
      <c r="A105" s="11"/>
      <c r="B105" s="111">
        <v>87</v>
      </c>
      <c r="C105" s="112"/>
      <c r="D105" s="113" t="s">
        <v>175</v>
      </c>
      <c r="E105" s="113" t="s">
        <v>178</v>
      </c>
      <c r="F105" s="113" t="s">
        <v>56</v>
      </c>
      <c r="G105" s="114">
        <v>14</v>
      </c>
      <c r="H105" s="154">
        <v>58.7</v>
      </c>
      <c r="I105" s="141">
        <f t="shared" si="6"/>
        <v>821.8000000000001</v>
      </c>
      <c r="J105" s="154">
        <v>58.7</v>
      </c>
      <c r="K105" s="158" t="s">
        <v>179</v>
      </c>
      <c r="L105" s="159"/>
      <c r="M105" s="160"/>
      <c r="N105" s="155"/>
      <c r="O105" s="156"/>
    </row>
    <row r="106" spans="1:15" s="88" customFormat="1" ht="22.5" customHeight="1">
      <c r="A106" s="108"/>
      <c r="B106" s="111">
        <v>88</v>
      </c>
      <c r="C106" s="112"/>
      <c r="D106" s="116" t="s">
        <v>180</v>
      </c>
      <c r="E106" s="116" t="s">
        <v>181</v>
      </c>
      <c r="F106" s="116" t="s">
        <v>68</v>
      </c>
      <c r="G106" s="117">
        <v>1292.523</v>
      </c>
      <c r="H106" s="115">
        <v>1.05</v>
      </c>
      <c r="I106" s="145">
        <f t="shared" si="6"/>
        <v>1357.14915</v>
      </c>
      <c r="J106" s="145">
        <f t="shared" si="12"/>
        <v>1.05</v>
      </c>
      <c r="K106" s="146" t="s">
        <v>25</v>
      </c>
      <c r="L106" s="146"/>
      <c r="M106" s="146"/>
      <c r="N106" s="155"/>
      <c r="O106" s="77"/>
    </row>
    <row r="107" spans="1:15" s="88" customFormat="1" ht="22.5" customHeight="1">
      <c r="A107" s="108"/>
      <c r="B107" s="111">
        <v>89</v>
      </c>
      <c r="C107" s="112"/>
      <c r="D107" s="116" t="s">
        <v>182</v>
      </c>
      <c r="E107" s="116" t="s">
        <v>40</v>
      </c>
      <c r="F107" s="116" t="s">
        <v>24</v>
      </c>
      <c r="G107" s="117">
        <v>34.75</v>
      </c>
      <c r="H107" s="115">
        <v>9.42</v>
      </c>
      <c r="I107" s="145">
        <f t="shared" si="6"/>
        <v>327.34499999999997</v>
      </c>
      <c r="J107" s="145">
        <f t="shared" si="12"/>
        <v>9.42</v>
      </c>
      <c r="K107" s="146" t="s">
        <v>25</v>
      </c>
      <c r="L107" s="146"/>
      <c r="M107" s="146"/>
      <c r="N107" s="123"/>
      <c r="O107" s="77"/>
    </row>
    <row r="108" spans="1:15" s="88" customFormat="1" ht="22.5" customHeight="1">
      <c r="A108" s="108"/>
      <c r="B108" s="111">
        <v>90</v>
      </c>
      <c r="C108" s="112"/>
      <c r="D108" s="116" t="s">
        <v>183</v>
      </c>
      <c r="E108" s="116" t="s">
        <v>40</v>
      </c>
      <c r="F108" s="116" t="s">
        <v>24</v>
      </c>
      <c r="G108" s="117">
        <v>1213.039</v>
      </c>
      <c r="H108" s="115">
        <v>0.46</v>
      </c>
      <c r="I108" s="145">
        <f t="shared" si="6"/>
        <v>557.99794</v>
      </c>
      <c r="J108" s="145">
        <f t="shared" si="12"/>
        <v>0.46</v>
      </c>
      <c r="K108" s="146" t="s">
        <v>25</v>
      </c>
      <c r="L108" s="146"/>
      <c r="M108" s="146"/>
      <c r="N108" s="123"/>
      <c r="O108" s="77"/>
    </row>
    <row r="109" spans="1:15" s="88" customFormat="1" ht="22.5" customHeight="1">
      <c r="A109" s="108"/>
      <c r="B109" s="111">
        <v>91</v>
      </c>
      <c r="C109" s="112"/>
      <c r="D109" s="116" t="s">
        <v>184</v>
      </c>
      <c r="E109" s="116" t="s">
        <v>40</v>
      </c>
      <c r="F109" s="116" t="s">
        <v>24</v>
      </c>
      <c r="G109" s="117">
        <v>22.207</v>
      </c>
      <c r="H109" s="115">
        <v>5.42</v>
      </c>
      <c r="I109" s="145">
        <f t="shared" si="6"/>
        <v>120.36194</v>
      </c>
      <c r="J109" s="145">
        <f t="shared" si="12"/>
        <v>5.42</v>
      </c>
      <c r="K109" s="146" t="s">
        <v>25</v>
      </c>
      <c r="L109" s="146"/>
      <c r="M109" s="146"/>
      <c r="N109" s="123"/>
      <c r="O109" s="77"/>
    </row>
    <row r="110" spans="1:15" s="88" customFormat="1" ht="22.5" customHeight="1">
      <c r="A110" s="108"/>
      <c r="B110" s="111">
        <v>92</v>
      </c>
      <c r="C110" s="112"/>
      <c r="D110" s="116" t="s">
        <v>185</v>
      </c>
      <c r="E110" s="116" t="s">
        <v>40</v>
      </c>
      <c r="F110" s="116" t="s">
        <v>77</v>
      </c>
      <c r="G110" s="117">
        <v>29.417</v>
      </c>
      <c r="H110" s="115">
        <v>1975.22</v>
      </c>
      <c r="I110" s="145">
        <f t="shared" si="6"/>
        <v>58105.046740000005</v>
      </c>
      <c r="J110" s="145">
        <f t="shared" si="12"/>
        <v>1975.22</v>
      </c>
      <c r="K110" s="146" t="s">
        <v>25</v>
      </c>
      <c r="L110" s="146"/>
      <c r="M110" s="146"/>
      <c r="N110" s="123"/>
      <c r="O110" s="77"/>
    </row>
    <row r="111" spans="1:15" s="88" customFormat="1" ht="22.5" customHeight="1">
      <c r="A111" s="108"/>
      <c r="B111" s="111">
        <v>93</v>
      </c>
      <c r="C111" s="112"/>
      <c r="D111" s="116" t="s">
        <v>186</v>
      </c>
      <c r="E111" s="116" t="s">
        <v>40</v>
      </c>
      <c r="F111" s="116" t="s">
        <v>37</v>
      </c>
      <c r="G111" s="117">
        <v>419.454</v>
      </c>
      <c r="H111" s="115">
        <v>2.51</v>
      </c>
      <c r="I111" s="145">
        <f t="shared" si="6"/>
        <v>1052.82954</v>
      </c>
      <c r="J111" s="145">
        <f t="shared" si="12"/>
        <v>2.51</v>
      </c>
      <c r="K111" s="146" t="s">
        <v>25</v>
      </c>
      <c r="L111" s="146"/>
      <c r="M111" s="146"/>
      <c r="N111" s="123"/>
      <c r="O111" s="77"/>
    </row>
    <row r="112" spans="1:15" s="88" customFormat="1" ht="22.5" customHeight="1">
      <c r="A112" s="108"/>
      <c r="B112" s="111">
        <v>94</v>
      </c>
      <c r="C112" s="112"/>
      <c r="D112" s="116" t="s">
        <v>187</v>
      </c>
      <c r="E112" s="116" t="s">
        <v>40</v>
      </c>
      <c r="F112" s="116" t="s">
        <v>24</v>
      </c>
      <c r="G112" s="117">
        <v>19.301</v>
      </c>
      <c r="H112" s="115">
        <v>4.86</v>
      </c>
      <c r="I112" s="145">
        <f aca="true" t="shared" si="13" ref="I112:I121">G112*H112</f>
        <v>93.80286</v>
      </c>
      <c r="J112" s="145">
        <f t="shared" si="12"/>
        <v>4.86</v>
      </c>
      <c r="K112" s="146" t="s">
        <v>25</v>
      </c>
      <c r="L112" s="146"/>
      <c r="M112" s="146"/>
      <c r="N112" s="123"/>
      <c r="O112" s="77"/>
    </row>
    <row r="113" spans="1:15" s="88" customFormat="1" ht="22.5" customHeight="1">
      <c r="A113" s="108"/>
      <c r="B113" s="111">
        <v>95</v>
      </c>
      <c r="C113" s="112"/>
      <c r="D113" s="116" t="s">
        <v>188</v>
      </c>
      <c r="E113" s="116" t="s">
        <v>40</v>
      </c>
      <c r="F113" s="116" t="s">
        <v>24</v>
      </c>
      <c r="G113" s="117">
        <v>464.756</v>
      </c>
      <c r="H113" s="115">
        <v>5.2</v>
      </c>
      <c r="I113" s="145">
        <f t="shared" si="13"/>
        <v>2416.7311999999997</v>
      </c>
      <c r="J113" s="145">
        <f t="shared" si="12"/>
        <v>5.2</v>
      </c>
      <c r="K113" s="146" t="s">
        <v>25</v>
      </c>
      <c r="L113" s="146"/>
      <c r="M113" s="146"/>
      <c r="N113" s="123"/>
      <c r="O113" s="77"/>
    </row>
    <row r="114" spans="1:15" s="88" customFormat="1" ht="22.5" customHeight="1">
      <c r="A114" s="108"/>
      <c r="B114" s="111">
        <v>96</v>
      </c>
      <c r="C114" s="112"/>
      <c r="D114" s="116" t="s">
        <v>189</v>
      </c>
      <c r="E114" s="116" t="s">
        <v>40</v>
      </c>
      <c r="F114" s="116" t="s">
        <v>37</v>
      </c>
      <c r="G114" s="117">
        <v>467.497</v>
      </c>
      <c r="H114" s="115">
        <v>5.38</v>
      </c>
      <c r="I114" s="145">
        <f t="shared" si="13"/>
        <v>2515.13386</v>
      </c>
      <c r="J114" s="145">
        <f t="shared" si="12"/>
        <v>5.38</v>
      </c>
      <c r="K114" s="146" t="s">
        <v>25</v>
      </c>
      <c r="L114" s="146"/>
      <c r="M114" s="146"/>
      <c r="N114" s="123"/>
      <c r="O114" s="77"/>
    </row>
    <row r="115" spans="1:15" s="88" customFormat="1" ht="22.5" customHeight="1">
      <c r="A115" s="108"/>
      <c r="B115" s="111">
        <v>97</v>
      </c>
      <c r="C115" s="112"/>
      <c r="D115" s="116" t="s">
        <v>190</v>
      </c>
      <c r="E115" s="116" t="s">
        <v>40</v>
      </c>
      <c r="F115" s="116" t="s">
        <v>24</v>
      </c>
      <c r="G115" s="117">
        <v>10.318</v>
      </c>
      <c r="H115" s="115">
        <v>5.6</v>
      </c>
      <c r="I115" s="145">
        <f t="shared" si="13"/>
        <v>57.78079999999999</v>
      </c>
      <c r="J115" s="145">
        <f t="shared" si="12"/>
        <v>5.6</v>
      </c>
      <c r="K115" s="146" t="s">
        <v>25</v>
      </c>
      <c r="L115" s="146"/>
      <c r="M115" s="146"/>
      <c r="N115" s="123"/>
      <c r="O115" s="77"/>
    </row>
    <row r="116" spans="1:15" s="88" customFormat="1" ht="22.5" customHeight="1">
      <c r="A116" s="108"/>
      <c r="B116" s="111">
        <v>98</v>
      </c>
      <c r="C116" s="112"/>
      <c r="D116" s="116" t="s">
        <v>191</v>
      </c>
      <c r="E116" s="116" t="s">
        <v>192</v>
      </c>
      <c r="F116" s="116" t="s">
        <v>77</v>
      </c>
      <c r="G116" s="117">
        <v>0.154</v>
      </c>
      <c r="H116" s="115">
        <v>1600.88</v>
      </c>
      <c r="I116" s="145">
        <f t="shared" si="13"/>
        <v>246.53552000000002</v>
      </c>
      <c r="J116" s="145">
        <f t="shared" si="12"/>
        <v>1600.88</v>
      </c>
      <c r="K116" s="146" t="s">
        <v>25</v>
      </c>
      <c r="L116" s="146"/>
      <c r="M116" s="146"/>
      <c r="N116" s="123"/>
      <c r="O116" s="77"/>
    </row>
    <row r="117" spans="1:15" s="88" customFormat="1" ht="22.5" customHeight="1">
      <c r="A117" s="108"/>
      <c r="B117" s="111">
        <v>99</v>
      </c>
      <c r="C117" s="112"/>
      <c r="D117" s="116" t="s">
        <v>193</v>
      </c>
      <c r="E117" s="116"/>
      <c r="F117" s="116" t="s">
        <v>194</v>
      </c>
      <c r="G117" s="117">
        <v>348</v>
      </c>
      <c r="H117" s="115">
        <v>6.74</v>
      </c>
      <c r="I117" s="145">
        <f t="shared" si="13"/>
        <v>2345.52</v>
      </c>
      <c r="J117" s="145">
        <v>6.74</v>
      </c>
      <c r="K117" s="151" t="s">
        <v>25</v>
      </c>
      <c r="L117" s="152"/>
      <c r="M117" s="153"/>
      <c r="N117" s="123"/>
      <c r="O117" s="77"/>
    </row>
    <row r="118" spans="1:15" s="88" customFormat="1" ht="22.5" customHeight="1">
      <c r="A118" s="108"/>
      <c r="B118" s="111">
        <v>100</v>
      </c>
      <c r="C118" s="112"/>
      <c r="D118" s="116" t="s">
        <v>195</v>
      </c>
      <c r="E118" s="116"/>
      <c r="F118" s="116" t="s">
        <v>194</v>
      </c>
      <c r="G118" s="117">
        <v>88</v>
      </c>
      <c r="H118" s="115">
        <v>2.35</v>
      </c>
      <c r="I118" s="145">
        <f t="shared" si="13"/>
        <v>206.8</v>
      </c>
      <c r="J118" s="145">
        <v>2.35</v>
      </c>
      <c r="K118" s="151" t="s">
        <v>25</v>
      </c>
      <c r="L118" s="152"/>
      <c r="M118" s="153"/>
      <c r="N118" s="123"/>
      <c r="O118" s="77"/>
    </row>
    <row r="119" spans="1:15" s="88" customFormat="1" ht="22.5" customHeight="1">
      <c r="A119" s="108"/>
      <c r="B119" s="111">
        <v>101</v>
      </c>
      <c r="C119" s="112"/>
      <c r="D119" s="116" t="s">
        <v>196</v>
      </c>
      <c r="E119" s="116" t="s">
        <v>40</v>
      </c>
      <c r="F119" s="116" t="s">
        <v>41</v>
      </c>
      <c r="G119" s="117">
        <v>41.645</v>
      </c>
      <c r="H119" s="115">
        <v>7.11</v>
      </c>
      <c r="I119" s="145">
        <f t="shared" si="13"/>
        <v>296.09595</v>
      </c>
      <c r="J119" s="145">
        <f>H119</f>
        <v>7.11</v>
      </c>
      <c r="K119" s="146" t="s">
        <v>25</v>
      </c>
      <c r="L119" s="146"/>
      <c r="M119" s="146"/>
      <c r="N119" s="123"/>
      <c r="O119" s="77"/>
    </row>
    <row r="120" spans="1:15" s="88" customFormat="1" ht="22.5" customHeight="1">
      <c r="A120" s="108"/>
      <c r="B120" s="111">
        <v>102</v>
      </c>
      <c r="C120" s="112"/>
      <c r="D120" s="116" t="s">
        <v>197</v>
      </c>
      <c r="E120" s="116"/>
      <c r="F120" s="116" t="s">
        <v>30</v>
      </c>
      <c r="G120" s="117">
        <v>0.153</v>
      </c>
      <c r="H120" s="115">
        <v>5507.79</v>
      </c>
      <c r="I120" s="145">
        <f t="shared" si="13"/>
        <v>842.69187</v>
      </c>
      <c r="J120" s="145">
        <v>5507.79</v>
      </c>
      <c r="K120" s="151" t="s">
        <v>25</v>
      </c>
      <c r="L120" s="152"/>
      <c r="M120" s="153"/>
      <c r="N120" s="123"/>
      <c r="O120" s="77"/>
    </row>
    <row r="121" spans="1:15" s="88" customFormat="1" ht="22.5" customHeight="1">
      <c r="A121" s="108"/>
      <c r="B121" s="118">
        <v>103</v>
      </c>
      <c r="C121" s="112"/>
      <c r="D121" s="116" t="s">
        <v>198</v>
      </c>
      <c r="E121" s="116" t="s">
        <v>199</v>
      </c>
      <c r="F121" s="116" t="s">
        <v>56</v>
      </c>
      <c r="G121" s="117">
        <v>73</v>
      </c>
      <c r="H121" s="115">
        <v>750</v>
      </c>
      <c r="I121" s="145">
        <f t="shared" si="13"/>
        <v>54750</v>
      </c>
      <c r="J121" s="145">
        <v>770</v>
      </c>
      <c r="K121" s="146" t="s">
        <v>200</v>
      </c>
      <c r="L121" s="147">
        <v>13705936943</v>
      </c>
      <c r="M121" s="146" t="s">
        <v>201</v>
      </c>
      <c r="N121" s="123"/>
      <c r="O121" s="77"/>
    </row>
    <row r="122" spans="1:15" s="88" customFormat="1" ht="22.5" customHeight="1">
      <c r="A122" s="108"/>
      <c r="B122" s="119"/>
      <c r="C122" s="112"/>
      <c r="D122" s="116"/>
      <c r="E122" s="116"/>
      <c r="F122" s="116"/>
      <c r="G122" s="117"/>
      <c r="H122" s="115"/>
      <c r="I122" s="145"/>
      <c r="J122" s="145">
        <v>750</v>
      </c>
      <c r="K122" s="146" t="s">
        <v>202</v>
      </c>
      <c r="L122" s="147">
        <v>18859827777</v>
      </c>
      <c r="M122" s="146"/>
      <c r="N122" s="123"/>
      <c r="O122" s="77"/>
    </row>
    <row r="123" spans="1:15" s="88" customFormat="1" ht="22.5" customHeight="1">
      <c r="A123" s="108"/>
      <c r="B123" s="120"/>
      <c r="C123" s="112"/>
      <c r="D123" s="116"/>
      <c r="E123" s="116"/>
      <c r="F123" s="116"/>
      <c r="G123" s="117"/>
      <c r="H123" s="115"/>
      <c r="I123" s="145"/>
      <c r="J123" s="145">
        <v>700</v>
      </c>
      <c r="K123" s="146" t="s">
        <v>203</v>
      </c>
      <c r="L123" s="147"/>
      <c r="M123" s="146"/>
      <c r="N123" s="123"/>
      <c r="O123" s="77"/>
    </row>
    <row r="124" spans="1:15" s="88" customFormat="1" ht="22.5" customHeight="1">
      <c r="A124" s="108"/>
      <c r="B124" s="118">
        <v>104</v>
      </c>
      <c r="C124" s="112"/>
      <c r="D124" s="116" t="s">
        <v>204</v>
      </c>
      <c r="E124" s="121" t="s">
        <v>205</v>
      </c>
      <c r="F124" s="121" t="s">
        <v>56</v>
      </c>
      <c r="G124" s="122">
        <v>4</v>
      </c>
      <c r="H124" s="123">
        <v>1693.63</v>
      </c>
      <c r="I124" s="145">
        <f>G124*H124</f>
        <v>6774.52</v>
      </c>
      <c r="J124" s="148">
        <v>1693.63</v>
      </c>
      <c r="K124" s="150" t="s">
        <v>206</v>
      </c>
      <c r="L124" s="150"/>
      <c r="M124" s="150"/>
      <c r="N124" s="123"/>
      <c r="O124" s="77"/>
    </row>
    <row r="125" spans="1:15" s="88" customFormat="1" ht="22.5" customHeight="1">
      <c r="A125" s="108"/>
      <c r="B125" s="119"/>
      <c r="C125" s="112"/>
      <c r="D125" s="116"/>
      <c r="E125" s="121"/>
      <c r="F125" s="121"/>
      <c r="G125" s="122"/>
      <c r="H125" s="123"/>
      <c r="I125" s="145"/>
      <c r="J125" s="148"/>
      <c r="K125" s="150"/>
      <c r="L125" s="150"/>
      <c r="M125" s="150"/>
      <c r="N125" s="123"/>
      <c r="O125" s="77"/>
    </row>
    <row r="126" spans="1:15" s="88" customFormat="1" ht="22.5" customHeight="1">
      <c r="A126" s="108"/>
      <c r="B126" s="120"/>
      <c r="C126" s="112"/>
      <c r="D126" s="116"/>
      <c r="E126" s="121"/>
      <c r="F126" s="121"/>
      <c r="G126" s="122"/>
      <c r="H126" s="123"/>
      <c r="I126" s="145"/>
      <c r="J126" s="148"/>
      <c r="K126" s="150"/>
      <c r="L126" s="150"/>
      <c r="M126" s="150"/>
      <c r="N126" s="123"/>
      <c r="O126" s="77"/>
    </row>
    <row r="127" spans="1:15" s="88" customFormat="1" ht="22.5" customHeight="1">
      <c r="A127" s="108"/>
      <c r="B127" s="118">
        <v>105</v>
      </c>
      <c r="C127" s="112"/>
      <c r="D127" s="116" t="s">
        <v>207</v>
      </c>
      <c r="E127" s="116" t="s">
        <v>208</v>
      </c>
      <c r="F127" s="116" t="s">
        <v>56</v>
      </c>
      <c r="G127" s="117">
        <v>50</v>
      </c>
      <c r="H127" s="115">
        <v>1950</v>
      </c>
      <c r="I127" s="145">
        <f>G127*H127</f>
        <v>97500</v>
      </c>
      <c r="J127" s="145">
        <v>3363</v>
      </c>
      <c r="K127" s="146" t="s">
        <v>209</v>
      </c>
      <c r="L127" s="147">
        <v>13806917067</v>
      </c>
      <c r="M127" s="146" t="s">
        <v>210</v>
      </c>
      <c r="N127" s="123"/>
      <c r="O127" s="77"/>
    </row>
    <row r="128" spans="1:15" s="88" customFormat="1" ht="22.5" customHeight="1">
      <c r="A128" s="108"/>
      <c r="B128" s="119"/>
      <c r="C128" s="112"/>
      <c r="D128" s="116"/>
      <c r="E128" s="116"/>
      <c r="F128" s="116"/>
      <c r="G128" s="117"/>
      <c r="H128" s="115"/>
      <c r="I128" s="145"/>
      <c r="J128" s="145">
        <v>3250</v>
      </c>
      <c r="K128" s="146" t="s">
        <v>211</v>
      </c>
      <c r="L128" s="147">
        <v>13760308966</v>
      </c>
      <c r="M128" s="146"/>
      <c r="N128" s="123"/>
      <c r="O128" s="77"/>
    </row>
    <row r="129" spans="1:15" s="88" customFormat="1" ht="22.5" customHeight="1">
      <c r="A129" s="108"/>
      <c r="B129" s="120"/>
      <c r="C129" s="112"/>
      <c r="D129" s="116"/>
      <c r="E129" s="116"/>
      <c r="F129" s="116"/>
      <c r="G129" s="117"/>
      <c r="H129" s="115"/>
      <c r="I129" s="145"/>
      <c r="J129" s="145">
        <v>3275</v>
      </c>
      <c r="K129" s="146" t="s">
        <v>212</v>
      </c>
      <c r="L129" s="147">
        <v>15715695520</v>
      </c>
      <c r="M129" s="146"/>
      <c r="N129" s="123"/>
      <c r="O129" s="77"/>
    </row>
    <row r="130" spans="1:15" s="88" customFormat="1" ht="22.5" customHeight="1">
      <c r="A130" s="108"/>
      <c r="B130" s="118">
        <v>106</v>
      </c>
      <c r="C130" s="112"/>
      <c r="D130" s="116" t="s">
        <v>207</v>
      </c>
      <c r="E130" s="116" t="s">
        <v>213</v>
      </c>
      <c r="F130" s="116" t="s">
        <v>56</v>
      </c>
      <c r="G130" s="117">
        <v>1</v>
      </c>
      <c r="H130" s="115">
        <v>3420</v>
      </c>
      <c r="I130" s="145">
        <f aca="true" t="shared" si="14" ref="I130:I134">G130*H130</f>
        <v>3420</v>
      </c>
      <c r="J130" s="145">
        <v>6726</v>
      </c>
      <c r="K130" s="146" t="s">
        <v>209</v>
      </c>
      <c r="L130" s="147">
        <v>13806917067</v>
      </c>
      <c r="M130" s="146" t="s">
        <v>210</v>
      </c>
      <c r="N130" s="123"/>
      <c r="O130" s="77"/>
    </row>
    <row r="131" spans="1:15" s="88" customFormat="1" ht="22.5" customHeight="1">
      <c r="A131" s="108"/>
      <c r="B131" s="119"/>
      <c r="C131" s="112"/>
      <c r="D131" s="116"/>
      <c r="E131" s="116"/>
      <c r="F131" s="116"/>
      <c r="G131" s="117"/>
      <c r="H131" s="115"/>
      <c r="I131" s="145"/>
      <c r="J131" s="145">
        <v>5700</v>
      </c>
      <c r="K131" s="146" t="s">
        <v>211</v>
      </c>
      <c r="L131" s="147">
        <v>13760308966</v>
      </c>
      <c r="M131" s="146"/>
      <c r="N131" s="123"/>
      <c r="O131" s="77"/>
    </row>
    <row r="132" spans="1:15" s="88" customFormat="1" ht="22.5" customHeight="1">
      <c r="A132" s="108"/>
      <c r="B132" s="120"/>
      <c r="C132" s="112"/>
      <c r="D132" s="116"/>
      <c r="E132" s="116"/>
      <c r="F132" s="116"/>
      <c r="G132" s="117"/>
      <c r="H132" s="115"/>
      <c r="I132" s="145"/>
      <c r="J132" s="145">
        <v>6640</v>
      </c>
      <c r="K132" s="146" t="s">
        <v>212</v>
      </c>
      <c r="L132" s="147">
        <v>15715695520</v>
      </c>
      <c r="M132" s="146"/>
      <c r="N132" s="123"/>
      <c r="O132" s="77"/>
    </row>
    <row r="133" spans="1:15" s="88" customFormat="1" ht="33.75" customHeight="1">
      <c r="A133" s="108"/>
      <c r="B133" s="111">
        <v>107</v>
      </c>
      <c r="C133" s="112"/>
      <c r="D133" s="116" t="s">
        <v>214</v>
      </c>
      <c r="E133" s="116"/>
      <c r="F133" s="116" t="s">
        <v>41</v>
      </c>
      <c r="G133" s="117">
        <v>897.6</v>
      </c>
      <c r="H133" s="115">
        <v>7.79</v>
      </c>
      <c r="I133" s="145">
        <f t="shared" si="14"/>
        <v>6992.304</v>
      </c>
      <c r="J133" s="145">
        <v>7.79</v>
      </c>
      <c r="K133" s="146" t="s">
        <v>25</v>
      </c>
      <c r="L133" s="146"/>
      <c r="M133" s="146"/>
      <c r="N133" s="123"/>
      <c r="O133" s="77"/>
    </row>
    <row r="134" spans="1:15" s="88" customFormat="1" ht="22.5" customHeight="1">
      <c r="A134" s="108"/>
      <c r="B134" s="118">
        <v>108</v>
      </c>
      <c r="C134" s="112"/>
      <c r="D134" s="116" t="s">
        <v>215</v>
      </c>
      <c r="E134" s="116" t="s">
        <v>40</v>
      </c>
      <c r="F134" s="116" t="s">
        <v>41</v>
      </c>
      <c r="G134" s="117">
        <v>73.83</v>
      </c>
      <c r="H134" s="115">
        <v>109.2</v>
      </c>
      <c r="I134" s="145">
        <f t="shared" si="14"/>
        <v>8062.236</v>
      </c>
      <c r="J134" s="145">
        <v>109.2</v>
      </c>
      <c r="K134" s="146" t="s">
        <v>216</v>
      </c>
      <c r="L134" s="147">
        <v>13307711690</v>
      </c>
      <c r="M134" s="146" t="s">
        <v>47</v>
      </c>
      <c r="N134" s="123"/>
      <c r="O134" s="77"/>
    </row>
    <row r="135" spans="1:15" s="88" customFormat="1" ht="22.5" customHeight="1">
      <c r="A135" s="108"/>
      <c r="B135" s="119"/>
      <c r="C135" s="112"/>
      <c r="D135" s="116"/>
      <c r="E135" s="116"/>
      <c r="F135" s="116"/>
      <c r="G135" s="117"/>
      <c r="H135" s="115"/>
      <c r="I135" s="145"/>
      <c r="J135" s="145">
        <v>110</v>
      </c>
      <c r="K135" s="146" t="s">
        <v>217</v>
      </c>
      <c r="L135" s="147">
        <v>13658307258</v>
      </c>
      <c r="M135" s="146"/>
      <c r="N135" s="123"/>
      <c r="O135" s="77"/>
    </row>
    <row r="136" spans="1:15" s="88" customFormat="1" ht="33" customHeight="1">
      <c r="A136" s="108"/>
      <c r="B136" s="120"/>
      <c r="C136" s="112"/>
      <c r="D136" s="116"/>
      <c r="E136" s="116"/>
      <c r="F136" s="116"/>
      <c r="G136" s="117"/>
      <c r="H136" s="115"/>
      <c r="I136" s="145"/>
      <c r="J136" s="145">
        <v>123</v>
      </c>
      <c r="K136" s="146" t="s">
        <v>218</v>
      </c>
      <c r="L136" s="147">
        <v>13908094813</v>
      </c>
      <c r="M136" s="146"/>
      <c r="N136" s="123"/>
      <c r="O136" s="77"/>
    </row>
    <row r="137" spans="1:15" s="88" customFormat="1" ht="22.5" customHeight="1">
      <c r="A137" s="108"/>
      <c r="B137" s="118">
        <v>109</v>
      </c>
      <c r="C137" s="112"/>
      <c r="D137" s="161" t="s">
        <v>219</v>
      </c>
      <c r="E137" s="116" t="s">
        <v>40</v>
      </c>
      <c r="F137" s="116" t="s">
        <v>24</v>
      </c>
      <c r="G137" s="117">
        <v>29.956</v>
      </c>
      <c r="H137" s="115">
        <v>27.05</v>
      </c>
      <c r="I137" s="145">
        <f>G137*H137</f>
        <v>810.3098</v>
      </c>
      <c r="J137" s="145">
        <v>26.7</v>
      </c>
      <c r="K137" s="146" t="s">
        <v>220</v>
      </c>
      <c r="L137" s="147">
        <v>13609058418</v>
      </c>
      <c r="M137" s="146" t="s">
        <v>201</v>
      </c>
      <c r="N137" s="123"/>
      <c r="O137" s="77"/>
    </row>
    <row r="138" spans="1:15" s="88" customFormat="1" ht="22.5" customHeight="1">
      <c r="A138" s="108"/>
      <c r="B138" s="119"/>
      <c r="C138" s="112"/>
      <c r="D138" s="161"/>
      <c r="E138" s="116"/>
      <c r="F138" s="116"/>
      <c r="G138" s="117"/>
      <c r="H138" s="115"/>
      <c r="I138" s="145"/>
      <c r="J138" s="145">
        <v>27.05</v>
      </c>
      <c r="K138" s="146" t="s">
        <v>221</v>
      </c>
      <c r="L138" s="147">
        <v>13870782521</v>
      </c>
      <c r="M138" s="146"/>
      <c r="N138" s="123"/>
      <c r="O138" s="77"/>
    </row>
    <row r="139" spans="1:15" s="88" customFormat="1" ht="36" customHeight="1">
      <c r="A139" s="108"/>
      <c r="B139" s="120"/>
      <c r="C139" s="112"/>
      <c r="D139" s="161"/>
      <c r="E139" s="116"/>
      <c r="F139" s="116"/>
      <c r="G139" s="117"/>
      <c r="H139" s="115"/>
      <c r="I139" s="145"/>
      <c r="J139" s="145">
        <v>28</v>
      </c>
      <c r="K139" s="146" t="s">
        <v>222</v>
      </c>
      <c r="L139" s="147">
        <v>15059903159</v>
      </c>
      <c r="M139" s="146"/>
      <c r="N139" s="123"/>
      <c r="O139" s="77"/>
    </row>
    <row r="140" spans="1:15" s="88" customFormat="1" ht="22.5" customHeight="1">
      <c r="A140" s="108"/>
      <c r="B140" s="118">
        <v>110</v>
      </c>
      <c r="C140" s="112"/>
      <c r="D140" s="161" t="s">
        <v>223</v>
      </c>
      <c r="E140" s="161" t="s">
        <v>36</v>
      </c>
      <c r="F140" s="82" t="s">
        <v>84</v>
      </c>
      <c r="G140" s="82">
        <v>447.713</v>
      </c>
      <c r="H140" s="162">
        <v>260</v>
      </c>
      <c r="I140" s="186">
        <f>G140*H140</f>
        <v>116405.38</v>
      </c>
      <c r="J140" s="186">
        <v>329</v>
      </c>
      <c r="K140" s="82" t="s">
        <v>224</v>
      </c>
      <c r="L140" s="147">
        <v>15860751730</v>
      </c>
      <c r="M140" s="82" t="s">
        <v>47</v>
      </c>
      <c r="N140" s="77"/>
      <c r="O140" s="77"/>
    </row>
    <row r="141" spans="1:15" s="88" customFormat="1" ht="22.5" customHeight="1">
      <c r="A141" s="108"/>
      <c r="B141" s="119"/>
      <c r="C141" s="112"/>
      <c r="D141" s="161"/>
      <c r="E141" s="161"/>
      <c r="F141" s="82"/>
      <c r="G141" s="82"/>
      <c r="H141" s="162"/>
      <c r="I141" s="186"/>
      <c r="J141" s="186">
        <v>260</v>
      </c>
      <c r="K141" s="82" t="s">
        <v>225</v>
      </c>
      <c r="L141" s="147">
        <v>13960976560</v>
      </c>
      <c r="M141" s="82"/>
      <c r="N141" s="77"/>
      <c r="O141" s="77"/>
    </row>
    <row r="142" spans="1:15" s="88" customFormat="1" ht="22.5" customHeight="1">
      <c r="A142" s="108"/>
      <c r="B142" s="120"/>
      <c r="C142" s="112"/>
      <c r="D142" s="161"/>
      <c r="E142" s="161"/>
      <c r="F142" s="82"/>
      <c r="G142" s="82"/>
      <c r="H142" s="162"/>
      <c r="I142" s="186"/>
      <c r="J142" s="186">
        <v>277.78</v>
      </c>
      <c r="K142" s="82" t="s">
        <v>226</v>
      </c>
      <c r="L142" s="147">
        <v>13935644032</v>
      </c>
      <c r="M142" s="82"/>
      <c r="N142" s="77"/>
      <c r="O142" s="77"/>
    </row>
    <row r="143" spans="1:15" s="88" customFormat="1" ht="22.5" customHeight="1">
      <c r="A143" s="163"/>
      <c r="B143" s="118">
        <v>112</v>
      </c>
      <c r="C143" s="164"/>
      <c r="D143" s="121" t="s">
        <v>227</v>
      </c>
      <c r="E143" s="121" t="s">
        <v>228</v>
      </c>
      <c r="F143" s="150" t="s">
        <v>65</v>
      </c>
      <c r="G143" s="150">
        <v>242.5</v>
      </c>
      <c r="H143" s="77">
        <v>260</v>
      </c>
      <c r="I143" s="78">
        <f>G143*H143</f>
        <v>63050</v>
      </c>
      <c r="J143" s="187">
        <v>300</v>
      </c>
      <c r="K143" s="82" t="s">
        <v>229</v>
      </c>
      <c r="L143" s="147">
        <v>18506079919</v>
      </c>
      <c r="M143" s="37" t="s">
        <v>47</v>
      </c>
      <c r="N143" s="77"/>
      <c r="O143" s="77" t="s">
        <v>230</v>
      </c>
    </row>
    <row r="144" spans="1:15" s="88" customFormat="1" ht="22.5" customHeight="1">
      <c r="A144" s="163"/>
      <c r="B144" s="119"/>
      <c r="C144" s="164"/>
      <c r="D144" s="121"/>
      <c r="E144" s="121"/>
      <c r="F144" s="150"/>
      <c r="G144" s="150"/>
      <c r="H144" s="77"/>
      <c r="I144" s="78"/>
      <c r="J144" s="187">
        <v>295.06</v>
      </c>
      <c r="K144" s="82" t="s">
        <v>231</v>
      </c>
      <c r="L144" s="147">
        <v>15559100195</v>
      </c>
      <c r="M144" s="37"/>
      <c r="N144" s="77"/>
      <c r="O144" s="77"/>
    </row>
    <row r="145" spans="1:15" s="88" customFormat="1" ht="45.75" customHeight="1">
      <c r="A145" s="163"/>
      <c r="B145" s="120"/>
      <c r="C145" s="164"/>
      <c r="D145" s="116"/>
      <c r="E145" s="116"/>
      <c r="F145" s="146"/>
      <c r="G145" s="146"/>
      <c r="H145" s="77"/>
      <c r="I145" s="78"/>
      <c r="J145" s="187">
        <v>320</v>
      </c>
      <c r="K145" s="146" t="s">
        <v>232</v>
      </c>
      <c r="L145" s="147">
        <v>13609527951</v>
      </c>
      <c r="M145" s="37"/>
      <c r="N145" s="77"/>
      <c r="O145" s="77"/>
    </row>
    <row r="146" spans="1:15" s="88" customFormat="1" ht="22.5" customHeight="1">
      <c r="A146" s="163"/>
      <c r="B146" s="118">
        <v>113</v>
      </c>
      <c r="C146" s="164"/>
      <c r="D146" s="121" t="s">
        <v>233</v>
      </c>
      <c r="E146" s="121" t="s">
        <v>234</v>
      </c>
      <c r="F146" s="150" t="s">
        <v>84</v>
      </c>
      <c r="G146" s="150">
        <v>15</v>
      </c>
      <c r="H146" s="123">
        <v>75</v>
      </c>
      <c r="I146" s="148">
        <f>G146*H146</f>
        <v>1125</v>
      </c>
      <c r="J146" s="145">
        <v>75</v>
      </c>
      <c r="K146" s="146" t="s">
        <v>235</v>
      </c>
      <c r="L146" s="147">
        <v>18558759837</v>
      </c>
      <c r="M146" s="150" t="s">
        <v>47</v>
      </c>
      <c r="N146" s="123"/>
      <c r="O146" s="188"/>
    </row>
    <row r="147" spans="1:15" s="88" customFormat="1" ht="22.5" customHeight="1">
      <c r="A147" s="163"/>
      <c r="B147" s="119"/>
      <c r="C147" s="164"/>
      <c r="D147" s="121"/>
      <c r="E147" s="121"/>
      <c r="F147" s="150"/>
      <c r="G147" s="150"/>
      <c r="H147" s="123"/>
      <c r="I147" s="148"/>
      <c r="J147" s="145">
        <v>79</v>
      </c>
      <c r="K147" s="146" t="s">
        <v>236</v>
      </c>
      <c r="L147" s="147">
        <v>18960090222</v>
      </c>
      <c r="M147" s="150"/>
      <c r="N147" s="123"/>
      <c r="O147" s="76"/>
    </row>
    <row r="148" spans="1:15" s="88" customFormat="1" ht="22.5" customHeight="1">
      <c r="A148" s="163"/>
      <c r="B148" s="120"/>
      <c r="C148" s="164"/>
      <c r="D148" s="116"/>
      <c r="E148" s="116"/>
      <c r="F148" s="146"/>
      <c r="G148" s="146"/>
      <c r="H148" s="123"/>
      <c r="I148" s="148"/>
      <c r="J148" s="145">
        <v>81</v>
      </c>
      <c r="K148" s="146" t="s">
        <v>237</v>
      </c>
      <c r="L148" s="147">
        <v>18960337299</v>
      </c>
      <c r="M148" s="150"/>
      <c r="N148" s="123"/>
      <c r="O148" s="72"/>
    </row>
    <row r="149" spans="1:15" s="88" customFormat="1" ht="22.5" customHeight="1">
      <c r="A149" s="163"/>
      <c r="B149" s="119">
        <v>114</v>
      </c>
      <c r="C149" s="165"/>
      <c r="D149" s="166" t="s">
        <v>238</v>
      </c>
      <c r="E149" s="166" t="s">
        <v>239</v>
      </c>
      <c r="F149" s="167" t="s">
        <v>37</v>
      </c>
      <c r="G149" s="167">
        <v>24</v>
      </c>
      <c r="H149" s="168">
        <v>80</v>
      </c>
      <c r="I149" s="189">
        <f>G149*H149</f>
        <v>1920</v>
      </c>
      <c r="J149" s="145">
        <v>82</v>
      </c>
      <c r="K149" s="146" t="s">
        <v>240</v>
      </c>
      <c r="L149" s="147">
        <v>15006912728</v>
      </c>
      <c r="M149" s="167" t="s">
        <v>47</v>
      </c>
      <c r="N149" s="168"/>
      <c r="O149" s="76"/>
    </row>
    <row r="150" spans="1:15" s="88" customFormat="1" ht="22.5" customHeight="1">
      <c r="A150" s="163"/>
      <c r="B150" s="119"/>
      <c r="C150" s="165"/>
      <c r="D150" s="169"/>
      <c r="E150" s="169"/>
      <c r="F150" s="170"/>
      <c r="G150" s="170"/>
      <c r="H150" s="171"/>
      <c r="I150" s="190"/>
      <c r="J150" s="145">
        <v>80</v>
      </c>
      <c r="K150" s="146" t="s">
        <v>241</v>
      </c>
      <c r="L150" s="147">
        <v>13489670471</v>
      </c>
      <c r="M150" s="170"/>
      <c r="N150" s="171"/>
      <c r="O150" s="76"/>
    </row>
    <row r="151" spans="1:15" s="88" customFormat="1" ht="22.5" customHeight="1">
      <c r="A151" s="163"/>
      <c r="B151" s="120"/>
      <c r="C151" s="165"/>
      <c r="D151" s="172"/>
      <c r="E151" s="172"/>
      <c r="F151" s="173"/>
      <c r="G151" s="173"/>
      <c r="H151" s="174"/>
      <c r="I151" s="191"/>
      <c r="J151" s="145">
        <v>85</v>
      </c>
      <c r="K151" s="146" t="s">
        <v>242</v>
      </c>
      <c r="L151" s="147">
        <v>13429223437</v>
      </c>
      <c r="M151" s="173"/>
      <c r="N151" s="174"/>
      <c r="O151" s="72"/>
    </row>
    <row r="152" spans="1:15" s="88" customFormat="1" ht="22.5" customHeight="1">
      <c r="A152" s="163"/>
      <c r="B152" s="77">
        <v>115</v>
      </c>
      <c r="C152" s="175" t="s">
        <v>243</v>
      </c>
      <c r="D152" s="33" t="s">
        <v>243</v>
      </c>
      <c r="E152" s="33" t="s">
        <v>244</v>
      </c>
      <c r="F152" s="37" t="s">
        <v>24</v>
      </c>
      <c r="G152" s="37">
        <v>170</v>
      </c>
      <c r="H152" s="77">
        <v>6</v>
      </c>
      <c r="I152" s="78">
        <f aca="true" t="shared" si="15" ref="I152:I158">G152*H152</f>
        <v>1020</v>
      </c>
      <c r="J152" s="78">
        <v>6</v>
      </c>
      <c r="K152" s="37" t="s">
        <v>222</v>
      </c>
      <c r="L152" s="192">
        <v>15059903159</v>
      </c>
      <c r="M152" s="37" t="s">
        <v>47</v>
      </c>
      <c r="N152" s="193"/>
      <c r="O152" s="76"/>
    </row>
    <row r="153" spans="1:15" s="88" customFormat="1" ht="22.5" customHeight="1">
      <c r="A153" s="163"/>
      <c r="B153" s="77"/>
      <c r="C153" s="175"/>
      <c r="D153" s="33"/>
      <c r="E153" s="33"/>
      <c r="F153" s="37"/>
      <c r="G153" s="37"/>
      <c r="H153" s="77"/>
      <c r="I153" s="78"/>
      <c r="J153" s="78">
        <v>8.8</v>
      </c>
      <c r="K153" s="37" t="s">
        <v>245</v>
      </c>
      <c r="L153" s="192">
        <v>13712843869</v>
      </c>
      <c r="M153" s="37"/>
      <c r="N153" s="194"/>
      <c r="O153" s="76"/>
    </row>
    <row r="154" spans="1:15" s="88" customFormat="1" ht="22.5" customHeight="1">
      <c r="A154" s="163"/>
      <c r="B154" s="77"/>
      <c r="C154" s="175"/>
      <c r="D154" s="33"/>
      <c r="E154" s="33"/>
      <c r="F154" s="37"/>
      <c r="G154" s="37"/>
      <c r="H154" s="77"/>
      <c r="I154" s="78"/>
      <c r="J154" s="78">
        <v>9</v>
      </c>
      <c r="K154" s="37" t="s">
        <v>246</v>
      </c>
      <c r="L154" s="192">
        <v>13870782521</v>
      </c>
      <c r="M154" s="37"/>
      <c r="N154" s="195"/>
      <c r="O154" s="72"/>
    </row>
    <row r="155" spans="1:15" s="88" customFormat="1" ht="111.75" customHeight="1">
      <c r="A155" s="163"/>
      <c r="B155" s="77">
        <v>116</v>
      </c>
      <c r="C155" s="175" t="s">
        <v>247</v>
      </c>
      <c r="D155" s="33" t="s">
        <v>247</v>
      </c>
      <c r="E155" s="33" t="s">
        <v>248</v>
      </c>
      <c r="F155" s="37" t="s">
        <v>56</v>
      </c>
      <c r="G155" s="37">
        <v>9</v>
      </c>
      <c r="H155" s="77">
        <v>2202</v>
      </c>
      <c r="I155" s="78">
        <f t="shared" si="15"/>
        <v>19818</v>
      </c>
      <c r="J155" s="78">
        <v>2202</v>
      </c>
      <c r="K155" s="37" t="s">
        <v>249</v>
      </c>
      <c r="L155" s="37"/>
      <c r="M155" s="37"/>
      <c r="N155" s="196"/>
      <c r="O155" s="72"/>
    </row>
    <row r="156" spans="1:15" s="88" customFormat="1" ht="22.5" customHeight="1">
      <c r="A156" s="163"/>
      <c r="B156" s="120">
        <v>117</v>
      </c>
      <c r="C156" s="165"/>
      <c r="D156" s="33" t="s">
        <v>250</v>
      </c>
      <c r="E156" s="33" t="s">
        <v>251</v>
      </c>
      <c r="F156" s="37" t="s">
        <v>62</v>
      </c>
      <c r="G156" s="37">
        <v>21</v>
      </c>
      <c r="H156" s="77">
        <v>47.72</v>
      </c>
      <c r="I156" s="78">
        <f t="shared" si="15"/>
        <v>1002.12</v>
      </c>
      <c r="J156" s="78">
        <v>47.72</v>
      </c>
      <c r="K156" s="37" t="s">
        <v>252</v>
      </c>
      <c r="L156" s="37"/>
      <c r="M156" s="37"/>
      <c r="N156" s="196"/>
      <c r="O156" s="72"/>
    </row>
    <row r="157" spans="1:15" s="88" customFormat="1" ht="22.5" customHeight="1">
      <c r="A157" s="163"/>
      <c r="B157" s="120">
        <v>118</v>
      </c>
      <c r="C157" s="165"/>
      <c r="D157" s="33" t="s">
        <v>22</v>
      </c>
      <c r="E157" s="33" t="s">
        <v>253</v>
      </c>
      <c r="F157" s="37" t="s">
        <v>84</v>
      </c>
      <c r="G157" s="37">
        <v>552.4</v>
      </c>
      <c r="H157" s="77">
        <v>13.26</v>
      </c>
      <c r="I157" s="78">
        <f t="shared" si="15"/>
        <v>7324.824</v>
      </c>
      <c r="J157" s="78">
        <v>13.26</v>
      </c>
      <c r="K157" s="37" t="s">
        <v>254</v>
      </c>
      <c r="L157" s="37"/>
      <c r="M157" s="37"/>
      <c r="N157" s="196"/>
      <c r="O157" s="72"/>
    </row>
    <row r="158" spans="1:15" s="88" customFormat="1" ht="22.5" customHeight="1">
      <c r="A158" s="163"/>
      <c r="B158" s="119">
        <v>119</v>
      </c>
      <c r="C158" s="165"/>
      <c r="D158" s="33" t="s">
        <v>255</v>
      </c>
      <c r="E158" s="33" t="s">
        <v>256</v>
      </c>
      <c r="F158" s="37" t="s">
        <v>84</v>
      </c>
      <c r="G158" s="37">
        <v>625.18</v>
      </c>
      <c r="H158" s="77">
        <v>16.65</v>
      </c>
      <c r="I158" s="78">
        <f t="shared" si="15"/>
        <v>10409.246999999998</v>
      </c>
      <c r="J158" s="78">
        <v>16.65</v>
      </c>
      <c r="K158" s="37" t="s">
        <v>257</v>
      </c>
      <c r="L158" s="192">
        <v>15080039188</v>
      </c>
      <c r="M158" s="37" t="s">
        <v>47</v>
      </c>
      <c r="N158" s="196"/>
      <c r="O158" s="76"/>
    </row>
    <row r="159" spans="1:15" s="88" customFormat="1" ht="22.5" customHeight="1">
      <c r="A159" s="163"/>
      <c r="B159" s="119"/>
      <c r="C159" s="165"/>
      <c r="D159" s="33"/>
      <c r="E159" s="33"/>
      <c r="F159" s="37"/>
      <c r="G159" s="37"/>
      <c r="H159" s="77"/>
      <c r="I159" s="78"/>
      <c r="J159" s="78">
        <v>17.44</v>
      </c>
      <c r="K159" s="37" t="s">
        <v>258</v>
      </c>
      <c r="L159" s="192">
        <v>13328262999</v>
      </c>
      <c r="M159" s="37"/>
      <c r="N159" s="196"/>
      <c r="O159" s="76"/>
    </row>
    <row r="160" spans="1:15" s="88" customFormat="1" ht="22.5" customHeight="1">
      <c r="A160" s="163"/>
      <c r="B160" s="120"/>
      <c r="C160" s="165"/>
      <c r="D160" s="33"/>
      <c r="E160" s="33"/>
      <c r="F160" s="37"/>
      <c r="G160" s="37"/>
      <c r="H160" s="77"/>
      <c r="I160" s="78"/>
      <c r="J160" s="78">
        <v>17.25</v>
      </c>
      <c r="K160" s="37" t="s">
        <v>259</v>
      </c>
      <c r="L160" s="192">
        <v>13599955934</v>
      </c>
      <c r="M160" s="37"/>
      <c r="N160" s="196"/>
      <c r="O160" s="72"/>
    </row>
    <row r="161" spans="1:15" s="88" customFormat="1" ht="22.5" customHeight="1">
      <c r="A161" s="163"/>
      <c r="B161" s="119">
        <v>120</v>
      </c>
      <c r="C161" s="165"/>
      <c r="D161" s="33" t="s">
        <v>260</v>
      </c>
      <c r="E161" s="33" t="s">
        <v>261</v>
      </c>
      <c r="F161" s="37" t="s">
        <v>84</v>
      </c>
      <c r="G161" s="37">
        <v>494</v>
      </c>
      <c r="H161" s="77">
        <v>9.5</v>
      </c>
      <c r="I161" s="78">
        <f>G161*H161</f>
        <v>4693</v>
      </c>
      <c r="J161" s="78">
        <v>10.8</v>
      </c>
      <c r="K161" s="197" t="s">
        <v>262</v>
      </c>
      <c r="L161" s="198"/>
      <c r="M161" s="37" t="s">
        <v>47</v>
      </c>
      <c r="N161" s="196"/>
      <c r="O161" s="76"/>
    </row>
    <row r="162" spans="1:15" s="88" customFormat="1" ht="22.5" customHeight="1">
      <c r="A162" s="163"/>
      <c r="B162" s="119"/>
      <c r="C162" s="165"/>
      <c r="D162" s="33"/>
      <c r="E162" s="33"/>
      <c r="F162" s="37"/>
      <c r="G162" s="37"/>
      <c r="H162" s="77"/>
      <c r="I162" s="78"/>
      <c r="J162" s="78">
        <v>9.5</v>
      </c>
      <c r="K162" s="197" t="s">
        <v>263</v>
      </c>
      <c r="L162" s="198"/>
      <c r="M162" s="37"/>
      <c r="N162" s="196"/>
      <c r="O162" s="76"/>
    </row>
    <row r="163" spans="1:15" s="88" customFormat="1" ht="22.5" customHeight="1">
      <c r="A163" s="163"/>
      <c r="B163" s="120"/>
      <c r="C163" s="165"/>
      <c r="D163" s="33"/>
      <c r="E163" s="33"/>
      <c r="F163" s="37"/>
      <c r="G163" s="37"/>
      <c r="H163" s="77"/>
      <c r="I163" s="78"/>
      <c r="J163" s="78">
        <v>11.25</v>
      </c>
      <c r="K163" s="197" t="s">
        <v>264</v>
      </c>
      <c r="L163" s="198"/>
      <c r="M163" s="37"/>
      <c r="N163" s="196"/>
      <c r="O163" s="72"/>
    </row>
    <row r="164" spans="1:15" s="88" customFormat="1" ht="22.5" customHeight="1">
      <c r="A164" s="163"/>
      <c r="B164" s="119">
        <v>121</v>
      </c>
      <c r="C164" s="165"/>
      <c r="D164" s="33" t="s">
        <v>265</v>
      </c>
      <c r="E164" s="33" t="s">
        <v>266</v>
      </c>
      <c r="F164" s="37" t="s">
        <v>267</v>
      </c>
      <c r="G164" s="37">
        <v>1</v>
      </c>
      <c r="H164" s="77">
        <v>2139</v>
      </c>
      <c r="I164" s="78">
        <f>G164*H164</f>
        <v>2139</v>
      </c>
      <c r="J164" s="78">
        <v>2724</v>
      </c>
      <c r="K164" s="37" t="s">
        <v>268</v>
      </c>
      <c r="L164" s="192">
        <v>13860609077</v>
      </c>
      <c r="M164" s="37" t="s">
        <v>47</v>
      </c>
      <c r="N164" s="171"/>
      <c r="O164" s="76"/>
    </row>
    <row r="165" spans="1:15" s="88" customFormat="1" ht="22.5" customHeight="1">
      <c r="A165" s="163"/>
      <c r="B165" s="119"/>
      <c r="C165" s="165"/>
      <c r="D165" s="33"/>
      <c r="E165" s="33"/>
      <c r="F165" s="37"/>
      <c r="G165" s="37"/>
      <c r="H165" s="77"/>
      <c r="I165" s="78"/>
      <c r="J165" s="78">
        <v>2139</v>
      </c>
      <c r="K165" s="37" t="s">
        <v>269</v>
      </c>
      <c r="L165" s="192">
        <v>13559160008</v>
      </c>
      <c r="M165" s="37"/>
      <c r="N165" s="171"/>
      <c r="O165" s="76"/>
    </row>
    <row r="166" spans="1:15" s="88" customFormat="1" ht="22.5" customHeight="1">
      <c r="A166" s="163"/>
      <c r="B166" s="120"/>
      <c r="C166" s="165"/>
      <c r="D166" s="33"/>
      <c r="E166" s="33"/>
      <c r="F166" s="37"/>
      <c r="G166" s="37"/>
      <c r="H166" s="77"/>
      <c r="I166" s="78"/>
      <c r="J166" s="78">
        <v>2650</v>
      </c>
      <c r="K166" s="37" t="s">
        <v>270</v>
      </c>
      <c r="L166" s="192">
        <v>15080476000</v>
      </c>
      <c r="M166" s="37"/>
      <c r="N166" s="174"/>
      <c r="O166" s="72"/>
    </row>
    <row r="167" spans="1:15" s="88" customFormat="1" ht="22.5" customHeight="1">
      <c r="A167" s="163"/>
      <c r="B167" s="119">
        <v>122</v>
      </c>
      <c r="C167" s="165"/>
      <c r="D167" s="33" t="s">
        <v>271</v>
      </c>
      <c r="E167" s="33" t="s">
        <v>272</v>
      </c>
      <c r="F167" s="37" t="s">
        <v>84</v>
      </c>
      <c r="G167" s="37">
        <v>53.7</v>
      </c>
      <c r="H167" s="77">
        <v>43</v>
      </c>
      <c r="I167" s="78">
        <f>G167*H167</f>
        <v>2309.1</v>
      </c>
      <c r="J167" s="78">
        <v>47.5</v>
      </c>
      <c r="K167" s="197" t="s">
        <v>262</v>
      </c>
      <c r="L167" s="198"/>
      <c r="M167" s="37" t="s">
        <v>47</v>
      </c>
      <c r="N167" s="171"/>
      <c r="O167" s="76"/>
    </row>
    <row r="168" spans="1:15" s="88" customFormat="1" ht="22.5" customHeight="1">
      <c r="A168" s="163"/>
      <c r="B168" s="119"/>
      <c r="C168" s="165"/>
      <c r="D168" s="33"/>
      <c r="E168" s="33"/>
      <c r="F168" s="37"/>
      <c r="G168" s="37"/>
      <c r="H168" s="77"/>
      <c r="I168" s="78"/>
      <c r="J168" s="78">
        <v>43</v>
      </c>
      <c r="K168" s="197" t="s">
        <v>263</v>
      </c>
      <c r="L168" s="198"/>
      <c r="M168" s="37"/>
      <c r="N168" s="171"/>
      <c r="O168" s="76"/>
    </row>
    <row r="169" spans="1:15" s="88" customFormat="1" ht="22.5" customHeight="1">
      <c r="A169" s="163"/>
      <c r="B169" s="120"/>
      <c r="C169" s="165"/>
      <c r="D169" s="33"/>
      <c r="E169" s="33"/>
      <c r="F169" s="37"/>
      <c r="G169" s="37"/>
      <c r="H169" s="77"/>
      <c r="I169" s="78"/>
      <c r="J169" s="78">
        <v>46</v>
      </c>
      <c r="K169" s="197" t="s">
        <v>264</v>
      </c>
      <c r="L169" s="198"/>
      <c r="M169" s="37"/>
      <c r="N169" s="174"/>
      <c r="O169" s="72"/>
    </row>
    <row r="170" spans="1:15" s="88" customFormat="1" ht="22.5" customHeight="1">
      <c r="A170" s="163"/>
      <c r="B170" s="119">
        <v>124</v>
      </c>
      <c r="C170" s="165"/>
      <c r="D170" s="33" t="s">
        <v>273</v>
      </c>
      <c r="E170" s="33" t="s">
        <v>274</v>
      </c>
      <c r="F170" s="37" t="s">
        <v>37</v>
      </c>
      <c r="G170" s="37">
        <v>30</v>
      </c>
      <c r="H170" s="77">
        <v>25</v>
      </c>
      <c r="I170" s="78">
        <f>G170*H170</f>
        <v>750</v>
      </c>
      <c r="J170" s="78">
        <v>35</v>
      </c>
      <c r="K170" s="37" t="s">
        <v>275</v>
      </c>
      <c r="L170" s="192">
        <v>13605926540</v>
      </c>
      <c r="M170" s="37" t="s">
        <v>47</v>
      </c>
      <c r="N170" s="171"/>
      <c r="O170" s="76"/>
    </row>
    <row r="171" spans="1:15" s="88" customFormat="1" ht="22.5" customHeight="1">
      <c r="A171" s="163"/>
      <c r="B171" s="119"/>
      <c r="C171" s="165"/>
      <c r="D171" s="33"/>
      <c r="E171" s="33"/>
      <c r="F171" s="37"/>
      <c r="G171" s="37"/>
      <c r="H171" s="77"/>
      <c r="I171" s="78"/>
      <c r="J171" s="78">
        <v>25</v>
      </c>
      <c r="K171" s="37" t="s">
        <v>276</v>
      </c>
      <c r="L171" s="192">
        <v>13607512912</v>
      </c>
      <c r="M171" s="37"/>
      <c r="N171" s="171"/>
      <c r="O171" s="76"/>
    </row>
    <row r="172" spans="1:15" s="88" customFormat="1" ht="22.5" customHeight="1">
      <c r="A172" s="163"/>
      <c r="B172" s="120"/>
      <c r="C172" s="165"/>
      <c r="D172" s="33"/>
      <c r="E172" s="33"/>
      <c r="F172" s="37"/>
      <c r="G172" s="37"/>
      <c r="H172" s="77"/>
      <c r="I172" s="78"/>
      <c r="J172" s="78">
        <v>30</v>
      </c>
      <c r="K172" s="37" t="s">
        <v>277</v>
      </c>
      <c r="L172" s="192">
        <v>2218249</v>
      </c>
      <c r="M172" s="37"/>
      <c r="N172" s="174"/>
      <c r="O172" s="72"/>
    </row>
    <row r="173" spans="1:15" s="88" customFormat="1" ht="42.75" customHeight="1">
      <c r="A173" s="163"/>
      <c r="B173" s="120">
        <v>125</v>
      </c>
      <c r="C173" s="165"/>
      <c r="D173" s="33" t="s">
        <v>278</v>
      </c>
      <c r="E173" s="33" t="s">
        <v>279</v>
      </c>
      <c r="F173" s="37" t="s">
        <v>56</v>
      </c>
      <c r="G173" s="37">
        <v>17</v>
      </c>
      <c r="H173" s="77">
        <v>1968.17</v>
      </c>
      <c r="I173" s="78">
        <f>G173*H173</f>
        <v>33458.89</v>
      </c>
      <c r="J173" s="77">
        <v>1968.17</v>
      </c>
      <c r="K173" s="197" t="s">
        <v>280</v>
      </c>
      <c r="L173" s="198"/>
      <c r="M173" s="37"/>
      <c r="N173" s="174"/>
      <c r="O173" s="72"/>
    </row>
    <row r="174" spans="1:15" s="87" customFormat="1" ht="22.5" customHeight="1">
      <c r="A174" s="108"/>
      <c r="B174" s="176" t="s">
        <v>281</v>
      </c>
      <c r="C174" s="177"/>
      <c r="D174" s="178"/>
      <c r="E174" s="179"/>
      <c r="F174" s="180"/>
      <c r="G174" s="181"/>
      <c r="H174" s="179"/>
      <c r="I174" s="179">
        <f>SUM(I7:I173)</f>
        <v>1222871.15732</v>
      </c>
      <c r="J174" s="179"/>
      <c r="K174" s="180"/>
      <c r="L174" s="180"/>
      <c r="M174" s="180"/>
      <c r="N174" s="199"/>
      <c r="O174" s="200"/>
    </row>
    <row r="175" spans="1:15" s="89" customFormat="1" ht="49.5" customHeight="1">
      <c r="A175" s="53" t="s">
        <v>282</v>
      </c>
      <c r="B175" s="53"/>
      <c r="C175" s="53"/>
      <c r="D175" s="182" t="s">
        <v>283</v>
      </c>
      <c r="E175" s="182"/>
      <c r="F175" s="182"/>
      <c r="G175" s="182"/>
      <c r="H175" s="182"/>
      <c r="I175" s="182"/>
      <c r="J175" s="182"/>
      <c r="K175" s="182"/>
      <c r="L175" s="182"/>
      <c r="M175" s="182"/>
      <c r="N175" s="182"/>
      <c r="O175" s="182"/>
    </row>
    <row r="176" spans="1:15" s="89" customFormat="1" ht="0.75" customHeight="1">
      <c r="A176" s="53"/>
      <c r="B176" s="53"/>
      <c r="C176" s="53"/>
      <c r="D176" s="182"/>
      <c r="E176" s="182"/>
      <c r="F176" s="182"/>
      <c r="G176" s="182"/>
      <c r="H176" s="182"/>
      <c r="I176" s="182"/>
      <c r="J176" s="182"/>
      <c r="K176" s="182"/>
      <c r="L176" s="182"/>
      <c r="M176" s="182"/>
      <c r="N176" s="182"/>
      <c r="O176" s="182"/>
    </row>
    <row r="177" spans="1:15" s="89" customFormat="1" ht="49.5" customHeight="1">
      <c r="A177" s="53"/>
      <c r="B177" s="53"/>
      <c r="C177" s="53"/>
      <c r="D177" s="182"/>
      <c r="E177" s="182"/>
      <c r="F177" s="182"/>
      <c r="G177" s="182"/>
      <c r="H177" s="182"/>
      <c r="I177" s="182"/>
      <c r="J177" s="182"/>
      <c r="K177" s="182"/>
      <c r="L177" s="182"/>
      <c r="M177" s="182"/>
      <c r="N177" s="182"/>
      <c r="O177" s="182"/>
    </row>
    <row r="178" spans="1:15" s="89" customFormat="1" ht="49.5" customHeight="1">
      <c r="A178" s="53"/>
      <c r="B178" s="53"/>
      <c r="C178" s="53"/>
      <c r="D178" s="182"/>
      <c r="E178" s="182"/>
      <c r="F178" s="182"/>
      <c r="G178" s="182"/>
      <c r="H178" s="182"/>
      <c r="I178" s="182"/>
      <c r="J178" s="182"/>
      <c r="K178" s="182"/>
      <c r="L178" s="182"/>
      <c r="M178" s="182"/>
      <c r="N178" s="182"/>
      <c r="O178" s="182"/>
    </row>
    <row r="179" spans="1:15" s="89" customFormat="1" ht="49.5" customHeight="1">
      <c r="A179" s="53"/>
      <c r="B179" s="53"/>
      <c r="C179" s="53"/>
      <c r="D179" s="182"/>
      <c r="E179" s="182"/>
      <c r="F179" s="182"/>
      <c r="G179" s="182"/>
      <c r="H179" s="182"/>
      <c r="I179" s="182"/>
      <c r="J179" s="182"/>
      <c r="K179" s="182"/>
      <c r="L179" s="182"/>
      <c r="M179" s="182"/>
      <c r="N179" s="182"/>
      <c r="O179" s="182"/>
    </row>
    <row r="180" spans="1:15" s="89" customFormat="1" ht="49.5" customHeight="1">
      <c r="A180" s="53"/>
      <c r="B180" s="53"/>
      <c r="C180" s="53"/>
      <c r="D180" s="182"/>
      <c r="E180" s="182"/>
      <c r="F180" s="182"/>
      <c r="G180" s="182"/>
      <c r="H180" s="182"/>
      <c r="I180" s="182"/>
      <c r="J180" s="182"/>
      <c r="K180" s="182"/>
      <c r="L180" s="182"/>
      <c r="M180" s="182"/>
      <c r="N180" s="182"/>
      <c r="O180" s="182"/>
    </row>
    <row r="181" spans="1:15" s="89" customFormat="1" ht="93" customHeight="1">
      <c r="A181" s="183" t="s">
        <v>284</v>
      </c>
      <c r="B181" s="184"/>
      <c r="C181" s="185"/>
      <c r="D181" s="182" t="s">
        <v>285</v>
      </c>
      <c r="E181" s="182"/>
      <c r="F181" s="182"/>
      <c r="G181" s="182"/>
      <c r="H181" s="182"/>
      <c r="I181" s="182"/>
      <c r="J181" s="182"/>
      <c r="K181" s="182"/>
      <c r="L181" s="182"/>
      <c r="M181" s="182"/>
      <c r="N181" s="182"/>
      <c r="O181" s="182"/>
    </row>
    <row r="182" spans="1:16" s="90" customFormat="1" ht="15.75">
      <c r="A182" s="1"/>
      <c r="B182" s="54" t="s">
        <v>286</v>
      </c>
      <c r="C182" s="55"/>
      <c r="D182" s="55"/>
      <c r="E182" s="55"/>
      <c r="F182" s="55"/>
      <c r="G182" s="56"/>
      <c r="H182" s="55"/>
      <c r="I182" s="55"/>
      <c r="J182" s="55"/>
      <c r="K182" s="86"/>
      <c r="L182" s="86"/>
      <c r="M182" s="55"/>
      <c r="N182" s="55"/>
      <c r="O182" s="55"/>
      <c r="P182" s="1"/>
    </row>
    <row r="183" spans="1:16" s="90" customFormat="1" ht="15.75">
      <c r="A183" s="1"/>
      <c r="B183" s="94"/>
      <c r="C183" s="95"/>
      <c r="D183" s="96"/>
      <c r="E183" s="4"/>
      <c r="F183" s="1"/>
      <c r="G183" s="97"/>
      <c r="H183" s="57"/>
      <c r="I183" s="98"/>
      <c r="J183" s="98"/>
      <c r="K183" s="95"/>
      <c r="L183" s="95"/>
      <c r="M183" s="1"/>
      <c r="N183" s="1"/>
      <c r="O183" s="1"/>
      <c r="P183" s="1"/>
    </row>
    <row r="184" spans="1:16" s="90" customFormat="1" ht="15.75">
      <c r="A184" s="1"/>
      <c r="B184" s="94"/>
      <c r="C184" s="95"/>
      <c r="D184" s="96"/>
      <c r="E184" s="4"/>
      <c r="F184" s="1"/>
      <c r="G184" s="97"/>
      <c r="H184" s="57"/>
      <c r="I184" s="98"/>
      <c r="J184" s="98"/>
      <c r="K184" s="95"/>
      <c r="L184" s="95"/>
      <c r="M184" s="1"/>
      <c r="N184" s="1"/>
      <c r="O184" s="1"/>
      <c r="P184" s="1"/>
    </row>
    <row r="185" spans="1:16" s="90" customFormat="1" ht="15.75">
      <c r="A185" s="1"/>
      <c r="B185" s="94"/>
      <c r="C185" s="95"/>
      <c r="D185" s="96"/>
      <c r="E185" s="4"/>
      <c r="F185" s="1"/>
      <c r="G185" s="97"/>
      <c r="H185" s="57"/>
      <c r="I185" s="98"/>
      <c r="J185" s="98"/>
      <c r="K185" s="95"/>
      <c r="L185" s="95"/>
      <c r="M185" s="1"/>
      <c r="N185" s="1"/>
      <c r="O185" s="1"/>
      <c r="P185" s="1"/>
    </row>
    <row r="186" spans="1:16" s="87" customFormat="1" ht="15.75">
      <c r="A186" s="1"/>
      <c r="B186" s="94"/>
      <c r="C186" s="95"/>
      <c r="D186" s="96"/>
      <c r="E186" s="4"/>
      <c r="F186" s="1"/>
      <c r="G186" s="97"/>
      <c r="H186" s="57"/>
      <c r="I186" s="98"/>
      <c r="J186" s="98"/>
      <c r="K186" s="201"/>
      <c r="L186" s="95"/>
      <c r="M186" s="1"/>
      <c r="N186" s="1"/>
      <c r="O186" s="1"/>
      <c r="P186" s="1"/>
    </row>
    <row r="187" spans="1:16" s="91" customFormat="1" ht="15.75">
      <c r="A187" s="1"/>
      <c r="B187" s="94"/>
      <c r="C187" s="95"/>
      <c r="D187" s="96"/>
      <c r="E187" s="4"/>
      <c r="F187" s="1"/>
      <c r="G187" s="97"/>
      <c r="H187" s="57"/>
      <c r="I187" s="98"/>
      <c r="J187" s="98"/>
      <c r="K187" s="95"/>
      <c r="L187" s="95"/>
      <c r="M187" s="1"/>
      <c r="N187" s="1"/>
      <c r="O187" s="1"/>
      <c r="P187" s="1"/>
    </row>
    <row r="188" spans="1:16" s="91" customFormat="1" ht="15.75">
      <c r="A188" s="1"/>
      <c r="B188" s="94"/>
      <c r="C188" s="95"/>
      <c r="D188" s="96"/>
      <c r="E188" s="4"/>
      <c r="F188" s="1"/>
      <c r="G188" s="97"/>
      <c r="H188" s="57"/>
      <c r="I188" s="98"/>
      <c r="J188" s="98"/>
      <c r="K188" s="95"/>
      <c r="L188" s="95"/>
      <c r="M188" s="1"/>
      <c r="N188" s="1"/>
      <c r="O188" s="1"/>
      <c r="P188" s="1"/>
    </row>
    <row r="189" spans="1:16" s="91" customFormat="1" ht="15.75">
      <c r="A189" s="1"/>
      <c r="B189" s="94"/>
      <c r="C189" s="95"/>
      <c r="D189" s="96"/>
      <c r="E189" s="4"/>
      <c r="F189" s="1"/>
      <c r="G189" s="97"/>
      <c r="H189" s="57"/>
      <c r="I189" s="98"/>
      <c r="J189" s="98"/>
      <c r="K189" s="95"/>
      <c r="L189" s="95"/>
      <c r="M189" s="1"/>
      <c r="N189" s="1"/>
      <c r="O189" s="1"/>
      <c r="P189" s="1"/>
    </row>
    <row r="190" spans="1:16" s="91" customFormat="1" ht="15.75">
      <c r="A190" s="1"/>
      <c r="B190" s="94"/>
      <c r="C190" s="95"/>
      <c r="D190" s="96"/>
      <c r="E190" s="4"/>
      <c r="F190" s="1"/>
      <c r="G190" s="97"/>
      <c r="H190" s="57"/>
      <c r="I190" s="98"/>
      <c r="J190" s="98"/>
      <c r="K190" s="95"/>
      <c r="L190" s="95"/>
      <c r="M190" s="1"/>
      <c r="N190" s="1"/>
      <c r="O190" s="1"/>
      <c r="P190" s="1"/>
    </row>
    <row r="191" spans="1:16" s="91" customFormat="1" ht="15.75">
      <c r="A191" s="1"/>
      <c r="B191" s="94"/>
      <c r="C191" s="95"/>
      <c r="D191" s="96"/>
      <c r="E191" s="4"/>
      <c r="F191" s="1"/>
      <c r="G191" s="97"/>
      <c r="H191" s="57"/>
      <c r="I191" s="98"/>
      <c r="J191" s="98"/>
      <c r="K191" s="95"/>
      <c r="L191" s="95"/>
      <c r="M191" s="1"/>
      <c r="N191" s="1"/>
      <c r="O191" s="1"/>
      <c r="P191" s="1"/>
    </row>
    <row r="192" spans="1:16" s="91" customFormat="1" ht="15.75">
      <c r="A192" s="1"/>
      <c r="B192" s="94"/>
      <c r="C192" s="95"/>
      <c r="D192" s="96"/>
      <c r="E192" s="4"/>
      <c r="F192" s="1"/>
      <c r="G192" s="97"/>
      <c r="H192" s="57"/>
      <c r="I192" s="98"/>
      <c r="J192" s="98"/>
      <c r="K192" s="95"/>
      <c r="L192" s="95"/>
      <c r="M192" s="1"/>
      <c r="N192" s="1"/>
      <c r="O192" s="1"/>
      <c r="P192" s="1"/>
    </row>
    <row r="193" spans="1:16" s="91" customFormat="1" ht="15.75">
      <c r="A193" s="1"/>
      <c r="B193" s="94"/>
      <c r="C193" s="95"/>
      <c r="D193" s="96"/>
      <c r="E193" s="4"/>
      <c r="F193" s="1"/>
      <c r="G193" s="97"/>
      <c r="H193" s="57"/>
      <c r="I193" s="98"/>
      <c r="J193" s="98"/>
      <c r="K193" s="95"/>
      <c r="L193" s="95"/>
      <c r="M193" s="1"/>
      <c r="N193" s="1"/>
      <c r="O193" s="1"/>
      <c r="P193" s="1"/>
    </row>
    <row r="194" spans="1:16" s="91" customFormat="1" ht="15.75">
      <c r="A194" s="1"/>
      <c r="B194" s="94"/>
      <c r="C194" s="95"/>
      <c r="D194" s="96"/>
      <c r="E194" s="4"/>
      <c r="F194" s="1"/>
      <c r="G194" s="97"/>
      <c r="H194" s="57"/>
      <c r="I194" s="98"/>
      <c r="J194" s="98"/>
      <c r="K194" s="95"/>
      <c r="L194" s="95"/>
      <c r="M194" s="1"/>
      <c r="N194" s="1"/>
      <c r="O194" s="1"/>
      <c r="P194" s="1"/>
    </row>
    <row r="195" spans="1:16" s="91" customFormat="1" ht="15.75">
      <c r="A195" s="1"/>
      <c r="B195" s="94"/>
      <c r="C195" s="95"/>
      <c r="D195" s="96"/>
      <c r="E195" s="4"/>
      <c r="F195" s="1"/>
      <c r="G195" s="97"/>
      <c r="H195" s="57"/>
      <c r="I195" s="98"/>
      <c r="J195" s="98"/>
      <c r="K195" s="95"/>
      <c r="L195" s="95"/>
      <c r="M195" s="1"/>
      <c r="N195" s="1"/>
      <c r="O195" s="1"/>
      <c r="P195" s="1"/>
    </row>
    <row r="196" spans="2:12" s="1" customFormat="1" ht="15">
      <c r="B196" s="94"/>
      <c r="C196" s="95"/>
      <c r="D196" s="96"/>
      <c r="E196" s="4"/>
      <c r="G196" s="97"/>
      <c r="H196" s="57"/>
      <c r="I196" s="98"/>
      <c r="J196" s="98"/>
      <c r="K196" s="95"/>
      <c r="L196" s="95"/>
    </row>
    <row r="197" spans="2:12" s="1" customFormat="1" ht="15">
      <c r="B197" s="94"/>
      <c r="C197" s="95"/>
      <c r="D197" s="96"/>
      <c r="E197" s="4"/>
      <c r="G197" s="97"/>
      <c r="H197" s="57"/>
      <c r="I197" s="98"/>
      <c r="J197" s="98"/>
      <c r="K197" s="95"/>
      <c r="L197" s="95"/>
    </row>
    <row r="198" spans="2:12" s="1" customFormat="1" ht="15">
      <c r="B198" s="94"/>
      <c r="C198" s="95"/>
      <c r="D198" s="96"/>
      <c r="E198" s="4"/>
      <c r="G198" s="97"/>
      <c r="H198" s="57"/>
      <c r="I198" s="98"/>
      <c r="J198" s="98"/>
      <c r="K198" s="95"/>
      <c r="L198" s="95"/>
    </row>
    <row r="199" spans="2:12" s="1" customFormat="1" ht="15">
      <c r="B199" s="94"/>
      <c r="C199" s="95"/>
      <c r="D199" s="96"/>
      <c r="E199" s="4"/>
      <c r="G199" s="97"/>
      <c r="H199" s="57"/>
      <c r="I199" s="98"/>
      <c r="J199" s="98"/>
      <c r="K199" s="95"/>
      <c r="L199" s="95"/>
    </row>
    <row r="200" spans="2:12" s="1" customFormat="1" ht="15">
      <c r="B200" s="94"/>
      <c r="C200" s="95"/>
      <c r="D200" s="96"/>
      <c r="E200" s="4"/>
      <c r="G200" s="97"/>
      <c r="H200" s="57"/>
      <c r="I200" s="98"/>
      <c r="J200" s="98"/>
      <c r="K200" s="95"/>
      <c r="L200" s="95"/>
    </row>
    <row r="201" spans="2:12" s="1" customFormat="1" ht="15">
      <c r="B201" s="94"/>
      <c r="C201" s="95"/>
      <c r="D201" s="96"/>
      <c r="E201" s="4"/>
      <c r="G201" s="97"/>
      <c r="H201" s="57"/>
      <c r="I201" s="98"/>
      <c r="J201" s="98"/>
      <c r="K201" s="95"/>
      <c r="L201" s="95"/>
    </row>
    <row r="202" spans="2:12" s="1" customFormat="1" ht="15">
      <c r="B202" s="94"/>
      <c r="C202" s="95"/>
      <c r="D202" s="96"/>
      <c r="E202" s="4"/>
      <c r="G202" s="97"/>
      <c r="H202" s="57"/>
      <c r="I202" s="98"/>
      <c r="J202" s="98"/>
      <c r="K202" s="95"/>
      <c r="L202" s="95"/>
    </row>
    <row r="203" spans="2:12" s="1" customFormat="1" ht="15">
      <c r="B203" s="94"/>
      <c r="C203" s="95"/>
      <c r="D203" s="96"/>
      <c r="E203" s="4"/>
      <c r="G203" s="97"/>
      <c r="H203" s="57"/>
      <c r="I203" s="98"/>
      <c r="J203" s="98"/>
      <c r="K203" s="95"/>
      <c r="L203" s="95"/>
    </row>
    <row r="204" spans="2:12" s="1" customFormat="1" ht="15">
      <c r="B204" s="94"/>
      <c r="C204" s="95"/>
      <c r="D204" s="96"/>
      <c r="E204" s="4"/>
      <c r="G204" s="97"/>
      <c r="H204" s="57"/>
      <c r="I204" s="98"/>
      <c r="J204" s="98"/>
      <c r="K204" s="95"/>
      <c r="L204" s="95"/>
    </row>
    <row r="205" spans="2:12" s="1" customFormat="1" ht="15">
      <c r="B205" s="94"/>
      <c r="C205" s="95"/>
      <c r="D205" s="96"/>
      <c r="E205" s="4"/>
      <c r="G205" s="97"/>
      <c r="H205" s="57"/>
      <c r="I205" s="98"/>
      <c r="J205" s="98"/>
      <c r="K205" s="95"/>
      <c r="L205" s="95"/>
    </row>
    <row r="206" spans="2:12" s="1" customFormat="1" ht="15">
      <c r="B206" s="94"/>
      <c r="C206" s="95"/>
      <c r="D206" s="96"/>
      <c r="E206" s="4"/>
      <c r="G206" s="97"/>
      <c r="H206" s="57"/>
      <c r="I206" s="98"/>
      <c r="J206" s="98"/>
      <c r="K206" s="95"/>
      <c r="L206" s="95"/>
    </row>
    <row r="207" spans="1:16" s="92" customFormat="1" ht="15">
      <c r="A207" s="1"/>
      <c r="B207" s="94"/>
      <c r="C207" s="95"/>
      <c r="D207" s="96"/>
      <c r="E207" s="4"/>
      <c r="F207" s="1"/>
      <c r="G207" s="97"/>
      <c r="H207" s="57"/>
      <c r="I207" s="98"/>
      <c r="J207" s="98"/>
      <c r="K207" s="95"/>
      <c r="L207" s="95"/>
      <c r="M207" s="1"/>
      <c r="N207" s="1"/>
      <c r="O207" s="1"/>
      <c r="P207" s="1"/>
    </row>
    <row r="208" spans="2:12" s="1" customFormat="1" ht="15">
      <c r="B208" s="94"/>
      <c r="C208" s="95"/>
      <c r="D208" s="96"/>
      <c r="E208" s="4"/>
      <c r="G208" s="97"/>
      <c r="H208" s="57"/>
      <c r="I208" s="98"/>
      <c r="J208" s="98"/>
      <c r="K208" s="95"/>
      <c r="L208" s="95"/>
    </row>
    <row r="209" spans="1:16" s="93" customFormat="1" ht="15">
      <c r="A209" s="1"/>
      <c r="B209" s="94"/>
      <c r="C209" s="95"/>
      <c r="D209" s="96"/>
      <c r="E209" s="4"/>
      <c r="F209" s="1"/>
      <c r="G209" s="97"/>
      <c r="H209" s="57"/>
      <c r="I209" s="98"/>
      <c r="J209" s="98"/>
      <c r="K209" s="95"/>
      <c r="L209" s="95"/>
      <c r="M209" s="1"/>
      <c r="N209" s="1"/>
      <c r="O209" s="1"/>
      <c r="P209" s="1"/>
    </row>
    <row r="210" spans="1:16" s="93" customFormat="1" ht="15">
      <c r="A210" s="1"/>
      <c r="B210" s="94"/>
      <c r="C210" s="95"/>
      <c r="D210" s="96"/>
      <c r="E210" s="4"/>
      <c r="F210" s="1"/>
      <c r="G210" s="97"/>
      <c r="H210" s="57"/>
      <c r="I210" s="98"/>
      <c r="J210" s="98"/>
      <c r="K210" s="95"/>
      <c r="L210" s="95"/>
      <c r="M210" s="1"/>
      <c r="N210" s="1"/>
      <c r="O210" s="1"/>
      <c r="P210" s="1"/>
    </row>
    <row r="211" spans="1:16" s="89" customFormat="1" ht="15">
      <c r="A211" s="1"/>
      <c r="B211" s="94"/>
      <c r="C211" s="95"/>
      <c r="D211" s="96"/>
      <c r="E211" s="4"/>
      <c r="F211" s="1"/>
      <c r="G211" s="97"/>
      <c r="H211" s="57"/>
      <c r="I211" s="98"/>
      <c r="J211" s="98"/>
      <c r="K211" s="95"/>
      <c r="L211" s="95"/>
      <c r="M211" s="1"/>
      <c r="N211" s="1"/>
      <c r="O211" s="1"/>
      <c r="P211" s="1"/>
    </row>
    <row r="212" spans="2:12" s="1" customFormat="1" ht="15">
      <c r="B212" s="94"/>
      <c r="C212" s="95"/>
      <c r="D212" s="96"/>
      <c r="E212" s="4"/>
      <c r="G212" s="97"/>
      <c r="H212" s="57"/>
      <c r="I212" s="98"/>
      <c r="J212" s="98"/>
      <c r="K212" s="95"/>
      <c r="L212" s="95"/>
    </row>
    <row r="213" spans="2:12" s="1" customFormat="1" ht="15">
      <c r="B213" s="94"/>
      <c r="C213" s="95"/>
      <c r="D213" s="96"/>
      <c r="E213" s="4"/>
      <c r="G213" s="97"/>
      <c r="H213" s="57"/>
      <c r="I213" s="98"/>
      <c r="J213" s="98"/>
      <c r="K213" s="95"/>
      <c r="L213" s="95"/>
    </row>
    <row r="214" spans="2:12" s="1" customFormat="1" ht="15">
      <c r="B214" s="94"/>
      <c r="C214" s="95"/>
      <c r="D214" s="96"/>
      <c r="E214" s="4"/>
      <c r="G214" s="97"/>
      <c r="H214" s="57"/>
      <c r="I214" s="98"/>
      <c r="J214" s="98"/>
      <c r="K214" s="95"/>
      <c r="L214" s="95"/>
    </row>
    <row r="215" spans="2:12" s="1" customFormat="1" ht="15">
      <c r="B215" s="94"/>
      <c r="C215" s="95"/>
      <c r="D215" s="96"/>
      <c r="E215" s="4"/>
      <c r="G215" s="97"/>
      <c r="H215" s="57"/>
      <c r="I215" s="98"/>
      <c r="J215" s="98"/>
      <c r="K215" s="95"/>
      <c r="L215" s="95"/>
    </row>
    <row r="216" spans="1:16" s="93" customFormat="1" ht="15">
      <c r="A216" s="1"/>
      <c r="B216" s="94"/>
      <c r="C216" s="95"/>
      <c r="D216" s="96"/>
      <c r="E216" s="4"/>
      <c r="F216" s="1"/>
      <c r="G216" s="97"/>
      <c r="H216" s="57"/>
      <c r="I216" s="98"/>
      <c r="J216" s="98"/>
      <c r="K216" s="95"/>
      <c r="L216" s="95"/>
      <c r="M216" s="1"/>
      <c r="N216" s="1"/>
      <c r="O216" s="1"/>
      <c r="P216" s="1"/>
    </row>
    <row r="217" spans="1:16" s="93" customFormat="1" ht="15">
      <c r="A217" s="1"/>
      <c r="B217" s="94"/>
      <c r="C217" s="95"/>
      <c r="D217" s="96"/>
      <c r="E217" s="4"/>
      <c r="F217" s="1"/>
      <c r="G217" s="97"/>
      <c r="H217" s="57"/>
      <c r="I217" s="98"/>
      <c r="J217" s="98"/>
      <c r="K217" s="95"/>
      <c r="L217" s="95"/>
      <c r="M217" s="1"/>
      <c r="N217" s="1"/>
      <c r="O217" s="1"/>
      <c r="P217" s="1"/>
    </row>
    <row r="218" spans="1:16" s="93" customFormat="1" ht="15">
      <c r="A218" s="1"/>
      <c r="B218" s="94"/>
      <c r="C218" s="95"/>
      <c r="D218" s="96"/>
      <c r="E218" s="4"/>
      <c r="F218" s="1"/>
      <c r="G218" s="97"/>
      <c r="H218" s="57"/>
      <c r="I218" s="98"/>
      <c r="J218" s="98"/>
      <c r="K218" s="95"/>
      <c r="L218" s="95"/>
      <c r="M218" s="1"/>
      <c r="N218" s="1"/>
      <c r="O218" s="1"/>
      <c r="P218" s="1"/>
    </row>
    <row r="219" spans="1:16" s="89" customFormat="1" ht="15">
      <c r="A219" s="1"/>
      <c r="B219" s="94"/>
      <c r="C219" s="95"/>
      <c r="D219" s="96"/>
      <c r="E219" s="4"/>
      <c r="F219" s="1"/>
      <c r="G219" s="97"/>
      <c r="H219" s="57"/>
      <c r="I219" s="98"/>
      <c r="J219" s="98"/>
      <c r="K219" s="95"/>
      <c r="L219" s="95"/>
      <c r="M219" s="1"/>
      <c r="N219" s="1"/>
      <c r="O219" s="1"/>
      <c r="P219" s="1"/>
    </row>
    <row r="220" spans="2:12" s="1" customFormat="1" ht="15">
      <c r="B220" s="94"/>
      <c r="C220" s="95"/>
      <c r="D220" s="96"/>
      <c r="E220" s="4"/>
      <c r="G220" s="97"/>
      <c r="H220" s="57"/>
      <c r="I220" s="98"/>
      <c r="J220" s="98"/>
      <c r="K220" s="95"/>
      <c r="L220" s="95"/>
    </row>
    <row r="221" spans="2:12" s="1" customFormat="1" ht="15">
      <c r="B221" s="94"/>
      <c r="C221" s="95"/>
      <c r="D221" s="96"/>
      <c r="E221" s="4"/>
      <c r="G221" s="97"/>
      <c r="H221" s="57"/>
      <c r="I221" s="98"/>
      <c r="J221" s="98"/>
      <c r="K221" s="95"/>
      <c r="L221" s="95"/>
    </row>
    <row r="222" spans="2:12" s="1" customFormat="1" ht="15">
      <c r="B222" s="94"/>
      <c r="C222" s="95"/>
      <c r="D222" s="96"/>
      <c r="E222" s="4"/>
      <c r="G222" s="97"/>
      <c r="H222" s="57"/>
      <c r="I222" s="98"/>
      <c r="J222" s="98"/>
      <c r="K222" s="95"/>
      <c r="L222" s="95"/>
    </row>
    <row r="223" spans="2:12" s="1" customFormat="1" ht="15">
      <c r="B223" s="94"/>
      <c r="C223" s="95"/>
      <c r="D223" s="96"/>
      <c r="E223" s="4"/>
      <c r="G223" s="97"/>
      <c r="H223" s="57"/>
      <c r="I223" s="98"/>
      <c r="J223" s="98"/>
      <c r="K223" s="95"/>
      <c r="L223" s="95"/>
    </row>
    <row r="224" spans="1:16" s="93" customFormat="1" ht="15">
      <c r="A224" s="1"/>
      <c r="B224" s="94"/>
      <c r="C224" s="95"/>
      <c r="D224" s="96"/>
      <c r="E224" s="4"/>
      <c r="F224" s="1"/>
      <c r="G224" s="97"/>
      <c r="H224" s="57"/>
      <c r="I224" s="98"/>
      <c r="J224" s="98"/>
      <c r="K224" s="95"/>
      <c r="L224" s="95"/>
      <c r="M224" s="1"/>
      <c r="N224" s="1"/>
      <c r="O224" s="1"/>
      <c r="P224" s="1"/>
    </row>
    <row r="225" spans="1:16" s="93" customFormat="1" ht="15">
      <c r="A225" s="1"/>
      <c r="B225" s="94"/>
      <c r="C225" s="95"/>
      <c r="D225" s="96"/>
      <c r="E225" s="4"/>
      <c r="F225" s="1"/>
      <c r="G225" s="97"/>
      <c r="H225" s="57"/>
      <c r="I225" s="98"/>
      <c r="J225" s="98"/>
      <c r="K225" s="95"/>
      <c r="L225" s="95"/>
      <c r="M225" s="1"/>
      <c r="N225" s="1"/>
      <c r="O225" s="1"/>
      <c r="P225" s="1"/>
    </row>
    <row r="226" spans="1:16" s="93" customFormat="1" ht="15">
      <c r="A226" s="1"/>
      <c r="B226" s="94"/>
      <c r="C226" s="95"/>
      <c r="D226" s="96"/>
      <c r="E226" s="4"/>
      <c r="F226" s="1"/>
      <c r="G226" s="97"/>
      <c r="H226" s="57"/>
      <c r="I226" s="98"/>
      <c r="J226" s="98"/>
      <c r="K226" s="95"/>
      <c r="L226" s="95"/>
      <c r="M226" s="1"/>
      <c r="N226" s="1"/>
      <c r="O226" s="1"/>
      <c r="P226" s="1"/>
    </row>
    <row r="227" spans="1:16" s="93" customFormat="1" ht="15">
      <c r="A227" s="1"/>
      <c r="B227" s="94"/>
      <c r="C227" s="95"/>
      <c r="D227" s="96"/>
      <c r="E227" s="4"/>
      <c r="F227" s="1"/>
      <c r="G227" s="97"/>
      <c r="H227" s="57"/>
      <c r="I227" s="98"/>
      <c r="J227" s="98"/>
      <c r="K227" s="95"/>
      <c r="L227" s="95"/>
      <c r="M227" s="1"/>
      <c r="N227" s="1"/>
      <c r="O227" s="1"/>
      <c r="P227" s="1"/>
    </row>
    <row r="228" spans="1:16" s="93" customFormat="1" ht="15">
      <c r="A228" s="1"/>
      <c r="B228" s="94"/>
      <c r="C228" s="95"/>
      <c r="D228" s="96"/>
      <c r="E228" s="4"/>
      <c r="F228" s="1"/>
      <c r="G228" s="97"/>
      <c r="H228" s="57"/>
      <c r="I228" s="98"/>
      <c r="J228" s="98"/>
      <c r="K228" s="95"/>
      <c r="L228" s="95"/>
      <c r="M228" s="1"/>
      <c r="N228" s="1"/>
      <c r="O228" s="1"/>
      <c r="P228" s="1"/>
    </row>
    <row r="229" spans="1:16" s="89" customFormat="1" ht="15">
      <c r="A229" s="1"/>
      <c r="B229" s="94"/>
      <c r="C229" s="95"/>
      <c r="D229" s="96"/>
      <c r="E229" s="4"/>
      <c r="F229" s="1"/>
      <c r="G229" s="97"/>
      <c r="H229" s="57"/>
      <c r="I229" s="98"/>
      <c r="J229" s="98"/>
      <c r="K229" s="95"/>
      <c r="L229" s="95"/>
      <c r="M229" s="1"/>
      <c r="N229" s="1"/>
      <c r="O229" s="1"/>
      <c r="P229" s="1"/>
    </row>
    <row r="230" spans="2:12" s="1" customFormat="1" ht="15">
      <c r="B230" s="94"/>
      <c r="C230" s="95"/>
      <c r="D230" s="96"/>
      <c r="E230" s="4"/>
      <c r="G230" s="97"/>
      <c r="H230" s="57"/>
      <c r="I230" s="98"/>
      <c r="J230" s="98"/>
      <c r="K230" s="95"/>
      <c r="L230" s="95"/>
    </row>
    <row r="231" spans="2:12" s="1" customFormat="1" ht="15">
      <c r="B231" s="94"/>
      <c r="C231" s="95"/>
      <c r="D231" s="96"/>
      <c r="E231" s="4"/>
      <c r="G231" s="97"/>
      <c r="H231" s="57"/>
      <c r="I231" s="98"/>
      <c r="J231" s="98"/>
      <c r="K231" s="95"/>
      <c r="L231" s="95"/>
    </row>
    <row r="232" spans="1:16" s="93" customFormat="1" ht="15">
      <c r="A232" s="1"/>
      <c r="B232" s="94"/>
      <c r="C232" s="95"/>
      <c r="D232" s="96"/>
      <c r="E232" s="4"/>
      <c r="F232" s="1"/>
      <c r="G232" s="97"/>
      <c r="H232" s="57"/>
      <c r="I232" s="98"/>
      <c r="J232" s="98"/>
      <c r="K232" s="95"/>
      <c r="L232" s="95"/>
      <c r="M232" s="1"/>
      <c r="N232" s="1"/>
      <c r="O232" s="1"/>
      <c r="P232" s="1"/>
    </row>
    <row r="233" spans="1:16" s="93" customFormat="1" ht="15">
      <c r="A233" s="1"/>
      <c r="B233" s="94"/>
      <c r="C233" s="95"/>
      <c r="D233" s="96"/>
      <c r="E233" s="4"/>
      <c r="F233" s="1"/>
      <c r="G233" s="97"/>
      <c r="H233" s="57"/>
      <c r="I233" s="98"/>
      <c r="J233" s="98"/>
      <c r="K233" s="95"/>
      <c r="L233" s="95"/>
      <c r="M233" s="1"/>
      <c r="N233" s="1"/>
      <c r="O233" s="1"/>
      <c r="P233" s="1"/>
    </row>
    <row r="234" spans="1:16" s="93" customFormat="1" ht="15">
      <c r="A234" s="1"/>
      <c r="B234" s="94"/>
      <c r="C234" s="95"/>
      <c r="D234" s="96"/>
      <c r="E234" s="4"/>
      <c r="F234" s="1"/>
      <c r="G234" s="97"/>
      <c r="H234" s="57"/>
      <c r="I234" s="98"/>
      <c r="J234" s="98"/>
      <c r="K234" s="95"/>
      <c r="L234" s="95"/>
      <c r="M234" s="1"/>
      <c r="N234" s="1"/>
      <c r="O234" s="1"/>
      <c r="P234" s="1"/>
    </row>
    <row r="235" spans="1:16" s="89" customFormat="1" ht="15">
      <c r="A235" s="1"/>
      <c r="B235" s="94"/>
      <c r="C235" s="95"/>
      <c r="D235" s="96"/>
      <c r="E235" s="4"/>
      <c r="F235" s="1"/>
      <c r="G235" s="97"/>
      <c r="H235" s="57"/>
      <c r="I235" s="98"/>
      <c r="J235" s="98"/>
      <c r="K235" s="95"/>
      <c r="L235" s="95"/>
      <c r="M235" s="1"/>
      <c r="N235" s="1"/>
      <c r="O235" s="1"/>
      <c r="P235" s="1"/>
    </row>
    <row r="236" spans="2:12" s="1" customFormat="1" ht="15">
      <c r="B236" s="94"/>
      <c r="C236" s="95"/>
      <c r="D236" s="96"/>
      <c r="E236" s="4"/>
      <c r="G236" s="97"/>
      <c r="H236" s="57"/>
      <c r="I236" s="98"/>
      <c r="J236" s="98"/>
      <c r="K236" s="95"/>
      <c r="L236" s="95"/>
    </row>
    <row r="237" spans="2:12" s="1" customFormat="1" ht="15">
      <c r="B237" s="94"/>
      <c r="C237" s="95"/>
      <c r="D237" s="96"/>
      <c r="E237" s="4"/>
      <c r="G237" s="97"/>
      <c r="H237" s="57"/>
      <c r="I237" s="98"/>
      <c r="J237" s="98"/>
      <c r="K237" s="95"/>
      <c r="L237" s="95"/>
    </row>
    <row r="238" spans="1:16" s="93" customFormat="1" ht="15">
      <c r="A238" s="1"/>
      <c r="B238" s="94"/>
      <c r="C238" s="95"/>
      <c r="D238" s="96"/>
      <c r="E238" s="4"/>
      <c r="F238" s="1"/>
      <c r="G238" s="97"/>
      <c r="H238" s="57"/>
      <c r="I238" s="98"/>
      <c r="J238" s="98"/>
      <c r="K238" s="95"/>
      <c r="L238" s="95"/>
      <c r="M238" s="1"/>
      <c r="N238" s="1"/>
      <c r="O238" s="1"/>
      <c r="P238" s="1"/>
    </row>
    <row r="239" spans="1:16" s="89" customFormat="1" ht="15">
      <c r="A239" s="1"/>
      <c r="B239" s="94"/>
      <c r="C239" s="95"/>
      <c r="D239" s="96"/>
      <c r="E239" s="4"/>
      <c r="F239" s="1"/>
      <c r="G239" s="97"/>
      <c r="H239" s="57"/>
      <c r="I239" s="98"/>
      <c r="J239" s="98"/>
      <c r="K239" s="95"/>
      <c r="L239" s="95"/>
      <c r="M239" s="1"/>
      <c r="N239" s="1"/>
      <c r="O239" s="1"/>
      <c r="P239" s="1"/>
    </row>
    <row r="240" spans="1:16" s="93" customFormat="1" ht="15">
      <c r="A240" s="1"/>
      <c r="B240" s="94"/>
      <c r="C240" s="95"/>
      <c r="D240" s="96"/>
      <c r="E240" s="4"/>
      <c r="F240" s="1"/>
      <c r="G240" s="97"/>
      <c r="H240" s="57"/>
      <c r="I240" s="98"/>
      <c r="J240" s="98"/>
      <c r="K240" s="95"/>
      <c r="L240" s="95"/>
      <c r="M240" s="1"/>
      <c r="N240" s="1"/>
      <c r="O240" s="1"/>
      <c r="P240" s="1"/>
    </row>
    <row r="241" spans="1:16" s="93" customFormat="1" ht="15">
      <c r="A241" s="1"/>
      <c r="B241" s="94"/>
      <c r="C241" s="95"/>
      <c r="D241" s="96"/>
      <c r="E241" s="4"/>
      <c r="F241" s="1"/>
      <c r="G241" s="97"/>
      <c r="H241" s="57"/>
      <c r="I241" s="98"/>
      <c r="J241" s="98"/>
      <c r="K241" s="95"/>
      <c r="L241" s="95"/>
      <c r="M241" s="1"/>
      <c r="N241" s="1"/>
      <c r="O241" s="1"/>
      <c r="P241" s="1"/>
    </row>
    <row r="242" spans="1:16" s="92" customFormat="1" ht="15">
      <c r="A242" s="1"/>
      <c r="B242" s="94"/>
      <c r="C242" s="95"/>
      <c r="D242" s="96"/>
      <c r="E242" s="4"/>
      <c r="F242" s="1"/>
      <c r="G242" s="97"/>
      <c r="H242" s="57"/>
      <c r="I242" s="98"/>
      <c r="J242" s="98"/>
      <c r="K242" s="95"/>
      <c r="L242" s="95"/>
      <c r="M242" s="1"/>
      <c r="N242" s="1"/>
      <c r="O242" s="1"/>
      <c r="P242" s="1"/>
    </row>
    <row r="243" spans="1:16" s="92" customFormat="1" ht="15">
      <c r="A243" s="1"/>
      <c r="B243" s="94"/>
      <c r="C243" s="95"/>
      <c r="D243" s="96"/>
      <c r="E243" s="4"/>
      <c r="F243" s="1"/>
      <c r="G243" s="97"/>
      <c r="H243" s="57"/>
      <c r="I243" s="98"/>
      <c r="J243" s="98"/>
      <c r="K243" s="95"/>
      <c r="L243" s="95"/>
      <c r="M243" s="1"/>
      <c r="N243" s="1"/>
      <c r="O243" s="1"/>
      <c r="P243" s="1"/>
    </row>
    <row r="244" spans="1:16" s="93" customFormat="1" ht="15">
      <c r="A244" s="1"/>
      <c r="B244" s="94"/>
      <c r="C244" s="95"/>
      <c r="D244" s="96"/>
      <c r="E244" s="4"/>
      <c r="F244" s="1"/>
      <c r="G244" s="97"/>
      <c r="H244" s="57"/>
      <c r="I244" s="98"/>
      <c r="J244" s="98"/>
      <c r="K244" s="95"/>
      <c r="L244" s="95"/>
      <c r="M244" s="1"/>
      <c r="N244" s="1"/>
      <c r="O244" s="1"/>
      <c r="P244" s="1"/>
    </row>
    <row r="245" spans="1:16" s="93" customFormat="1" ht="15">
      <c r="A245" s="1"/>
      <c r="B245" s="94"/>
      <c r="C245" s="95"/>
      <c r="D245" s="96"/>
      <c r="E245" s="4"/>
      <c r="F245" s="1"/>
      <c r="G245" s="97"/>
      <c r="H245" s="57"/>
      <c r="I245" s="98"/>
      <c r="J245" s="98"/>
      <c r="K245" s="95"/>
      <c r="L245" s="95"/>
      <c r="M245" s="1"/>
      <c r="N245" s="1"/>
      <c r="O245" s="1"/>
      <c r="P245" s="1"/>
    </row>
    <row r="246" spans="1:16" s="93" customFormat="1" ht="15">
      <c r="A246" s="1"/>
      <c r="B246" s="94"/>
      <c r="C246" s="95"/>
      <c r="D246" s="96"/>
      <c r="E246" s="4"/>
      <c r="F246" s="1"/>
      <c r="G246" s="97"/>
      <c r="H246" s="57"/>
      <c r="I246" s="98"/>
      <c r="J246" s="98"/>
      <c r="K246" s="95"/>
      <c r="L246" s="95"/>
      <c r="M246" s="1"/>
      <c r="N246" s="1"/>
      <c r="O246" s="1"/>
      <c r="P246" s="1"/>
    </row>
    <row r="247" spans="1:16" s="92" customFormat="1" ht="15">
      <c r="A247" s="1"/>
      <c r="B247" s="94"/>
      <c r="C247" s="95"/>
      <c r="D247" s="96"/>
      <c r="E247" s="4"/>
      <c r="F247" s="1"/>
      <c r="G247" s="97"/>
      <c r="H247" s="57"/>
      <c r="I247" s="98"/>
      <c r="J247" s="98"/>
      <c r="K247" s="95"/>
      <c r="L247" s="95"/>
      <c r="M247" s="1"/>
      <c r="N247" s="1"/>
      <c r="O247" s="1"/>
      <c r="P247" s="1"/>
    </row>
    <row r="248" spans="1:16" s="92" customFormat="1" ht="15">
      <c r="A248" s="1"/>
      <c r="B248" s="94"/>
      <c r="C248" s="95"/>
      <c r="D248" s="96"/>
      <c r="E248" s="4"/>
      <c r="F248" s="1"/>
      <c r="G248" s="97"/>
      <c r="H248" s="57"/>
      <c r="I248" s="98"/>
      <c r="J248" s="98"/>
      <c r="K248" s="95"/>
      <c r="L248" s="95"/>
      <c r="M248" s="1"/>
      <c r="N248" s="1"/>
      <c r="O248" s="1"/>
      <c r="P248" s="1"/>
    </row>
    <row r="249" spans="1:16" s="92" customFormat="1" ht="15">
      <c r="A249" s="1"/>
      <c r="B249" s="94"/>
      <c r="C249" s="95"/>
      <c r="D249" s="96"/>
      <c r="E249" s="4"/>
      <c r="F249" s="1"/>
      <c r="G249" s="97"/>
      <c r="H249" s="57"/>
      <c r="I249" s="98"/>
      <c r="J249" s="98"/>
      <c r="K249" s="95"/>
      <c r="L249" s="95"/>
      <c r="M249" s="1"/>
      <c r="N249" s="1"/>
      <c r="O249" s="1"/>
      <c r="P249" s="1"/>
    </row>
    <row r="250" spans="1:16" s="93" customFormat="1" ht="15">
      <c r="A250" s="1"/>
      <c r="B250" s="94"/>
      <c r="C250" s="95"/>
      <c r="D250" s="96"/>
      <c r="E250" s="4"/>
      <c r="F250" s="1"/>
      <c r="G250" s="97"/>
      <c r="H250" s="57"/>
      <c r="I250" s="98"/>
      <c r="J250" s="98"/>
      <c r="K250" s="95"/>
      <c r="L250" s="95"/>
      <c r="M250" s="1"/>
      <c r="N250" s="1"/>
      <c r="O250" s="1"/>
      <c r="P250" s="1"/>
    </row>
    <row r="251" spans="1:16" s="92" customFormat="1" ht="15">
      <c r="A251" s="1"/>
      <c r="B251" s="94"/>
      <c r="C251" s="95"/>
      <c r="D251" s="96"/>
      <c r="E251" s="4"/>
      <c r="F251" s="1"/>
      <c r="G251" s="97"/>
      <c r="H251" s="57"/>
      <c r="I251" s="98"/>
      <c r="J251" s="98"/>
      <c r="K251" s="95"/>
      <c r="L251" s="95"/>
      <c r="M251" s="1"/>
      <c r="N251" s="1"/>
      <c r="O251" s="1"/>
      <c r="P251" s="1"/>
    </row>
    <row r="252" spans="1:16" s="92" customFormat="1" ht="15">
      <c r="A252" s="1"/>
      <c r="B252" s="94"/>
      <c r="C252" s="95"/>
      <c r="D252" s="96"/>
      <c r="E252" s="4"/>
      <c r="F252" s="1"/>
      <c r="G252" s="97"/>
      <c r="H252" s="57"/>
      <c r="I252" s="98"/>
      <c r="J252" s="98"/>
      <c r="K252" s="95"/>
      <c r="L252" s="95"/>
      <c r="M252" s="1"/>
      <c r="N252" s="1"/>
      <c r="O252" s="1"/>
      <c r="P252" s="1"/>
    </row>
    <row r="253" spans="1:16" s="92" customFormat="1" ht="15">
      <c r="A253" s="1"/>
      <c r="B253" s="94"/>
      <c r="C253" s="95"/>
      <c r="D253" s="96"/>
      <c r="E253" s="4"/>
      <c r="F253" s="1"/>
      <c r="G253" s="97"/>
      <c r="H253" s="57"/>
      <c r="I253" s="98"/>
      <c r="J253" s="98"/>
      <c r="K253" s="95"/>
      <c r="L253" s="95"/>
      <c r="M253" s="1"/>
      <c r="N253" s="1"/>
      <c r="O253" s="1"/>
      <c r="P253" s="1"/>
    </row>
    <row r="254" spans="1:16" s="92" customFormat="1" ht="15">
      <c r="A254" s="1"/>
      <c r="B254" s="94"/>
      <c r="C254" s="95"/>
      <c r="D254" s="96"/>
      <c r="E254" s="4"/>
      <c r="F254" s="1"/>
      <c r="G254" s="97"/>
      <c r="H254" s="57"/>
      <c r="I254" s="98"/>
      <c r="J254" s="98"/>
      <c r="K254" s="95"/>
      <c r="L254" s="95"/>
      <c r="M254" s="1"/>
      <c r="N254" s="1"/>
      <c r="O254" s="1"/>
      <c r="P254" s="1"/>
    </row>
    <row r="255" spans="1:16" s="93" customFormat="1" ht="15">
      <c r="A255" s="1"/>
      <c r="B255" s="94"/>
      <c r="C255" s="95"/>
      <c r="D255" s="96"/>
      <c r="E255" s="4"/>
      <c r="F255" s="1"/>
      <c r="G255" s="97"/>
      <c r="H255" s="57"/>
      <c r="I255" s="98"/>
      <c r="J255" s="98"/>
      <c r="K255" s="95"/>
      <c r="L255" s="95"/>
      <c r="M255" s="1"/>
      <c r="N255" s="1"/>
      <c r="O255" s="1"/>
      <c r="P255" s="1"/>
    </row>
    <row r="256" spans="1:16" s="92" customFormat="1" ht="15">
      <c r="A256" s="1"/>
      <c r="B256" s="94"/>
      <c r="C256" s="95"/>
      <c r="D256" s="96"/>
      <c r="E256" s="4"/>
      <c r="F256" s="1"/>
      <c r="G256" s="97"/>
      <c r="H256" s="57"/>
      <c r="I256" s="98"/>
      <c r="J256" s="98"/>
      <c r="K256" s="95"/>
      <c r="L256" s="95"/>
      <c r="M256" s="1"/>
      <c r="N256" s="1"/>
      <c r="O256" s="1"/>
      <c r="P256" s="1"/>
    </row>
    <row r="257" spans="1:16" s="92" customFormat="1" ht="15">
      <c r="A257" s="1"/>
      <c r="B257" s="94"/>
      <c r="C257" s="95"/>
      <c r="D257" s="96"/>
      <c r="E257" s="4"/>
      <c r="F257" s="1"/>
      <c r="G257" s="97"/>
      <c r="H257" s="57"/>
      <c r="I257" s="98"/>
      <c r="J257" s="98"/>
      <c r="K257" s="95"/>
      <c r="L257" s="95"/>
      <c r="M257" s="1"/>
      <c r="N257" s="1"/>
      <c r="O257" s="1"/>
      <c r="P257" s="1"/>
    </row>
    <row r="258" spans="1:16" s="92" customFormat="1" ht="15">
      <c r="A258" s="1"/>
      <c r="B258" s="94"/>
      <c r="C258" s="95"/>
      <c r="D258" s="96"/>
      <c r="E258" s="4"/>
      <c r="F258" s="1"/>
      <c r="G258" s="97"/>
      <c r="H258" s="57"/>
      <c r="I258" s="98"/>
      <c r="J258" s="98"/>
      <c r="K258" s="95"/>
      <c r="L258" s="95"/>
      <c r="M258" s="1"/>
      <c r="N258" s="1"/>
      <c r="O258" s="1"/>
      <c r="P258" s="1"/>
    </row>
    <row r="259" spans="1:16" s="92" customFormat="1" ht="15">
      <c r="A259" s="1"/>
      <c r="B259" s="94"/>
      <c r="C259" s="95"/>
      <c r="D259" s="96"/>
      <c r="E259" s="4"/>
      <c r="F259" s="1"/>
      <c r="G259" s="97"/>
      <c r="H259" s="57"/>
      <c r="I259" s="98"/>
      <c r="J259" s="98"/>
      <c r="K259" s="95"/>
      <c r="L259" s="95"/>
      <c r="M259" s="1"/>
      <c r="N259" s="1"/>
      <c r="O259" s="1"/>
      <c r="P259" s="1"/>
    </row>
    <row r="260" spans="1:16" s="89" customFormat="1" ht="15">
      <c r="A260" s="1"/>
      <c r="B260" s="94"/>
      <c r="C260" s="95"/>
      <c r="D260" s="96"/>
      <c r="E260" s="4"/>
      <c r="F260" s="1"/>
      <c r="G260" s="97"/>
      <c r="H260" s="57"/>
      <c r="I260" s="98"/>
      <c r="J260" s="98"/>
      <c r="K260" s="95"/>
      <c r="L260" s="95"/>
      <c r="M260" s="1"/>
      <c r="N260" s="1"/>
      <c r="O260" s="1"/>
      <c r="P260" s="1"/>
    </row>
    <row r="261" spans="1:16" s="92" customFormat="1" ht="15">
      <c r="A261" s="1"/>
      <c r="B261" s="94"/>
      <c r="C261" s="95"/>
      <c r="D261" s="96"/>
      <c r="E261" s="4"/>
      <c r="F261" s="1"/>
      <c r="G261" s="97"/>
      <c r="H261" s="57"/>
      <c r="I261" s="98"/>
      <c r="J261" s="98"/>
      <c r="K261" s="95"/>
      <c r="L261" s="95"/>
      <c r="M261" s="1"/>
      <c r="N261" s="1"/>
      <c r="O261" s="1"/>
      <c r="P261" s="1"/>
    </row>
    <row r="262" spans="1:16" s="92" customFormat="1" ht="15">
      <c r="A262" s="1"/>
      <c r="B262" s="94"/>
      <c r="C262" s="95"/>
      <c r="D262" s="96"/>
      <c r="E262" s="4"/>
      <c r="F262" s="1"/>
      <c r="G262" s="97"/>
      <c r="H262" s="57"/>
      <c r="I262" s="98"/>
      <c r="J262" s="98"/>
      <c r="K262" s="95"/>
      <c r="L262" s="95"/>
      <c r="M262" s="1"/>
      <c r="N262" s="1"/>
      <c r="O262" s="1"/>
      <c r="P262" s="1"/>
    </row>
    <row r="263" spans="1:16" s="92" customFormat="1" ht="15">
      <c r="A263" s="1"/>
      <c r="B263" s="94"/>
      <c r="C263" s="95"/>
      <c r="D263" s="96"/>
      <c r="E263" s="4"/>
      <c r="F263" s="1"/>
      <c r="G263" s="97"/>
      <c r="H263" s="57"/>
      <c r="I263" s="98"/>
      <c r="J263" s="98"/>
      <c r="K263" s="95"/>
      <c r="L263" s="95"/>
      <c r="M263" s="1"/>
      <c r="N263" s="1"/>
      <c r="O263" s="1"/>
      <c r="P263" s="1"/>
    </row>
    <row r="264" spans="1:16" s="92" customFormat="1" ht="15">
      <c r="A264" s="1"/>
      <c r="B264" s="94"/>
      <c r="C264" s="95"/>
      <c r="D264" s="96"/>
      <c r="E264" s="4"/>
      <c r="F264" s="1"/>
      <c r="G264" s="97"/>
      <c r="H264" s="57"/>
      <c r="I264" s="98"/>
      <c r="J264" s="98"/>
      <c r="K264" s="95"/>
      <c r="L264" s="95"/>
      <c r="M264" s="1"/>
      <c r="N264" s="1"/>
      <c r="O264" s="1"/>
      <c r="P264" s="1"/>
    </row>
    <row r="265" spans="1:16" s="92" customFormat="1" ht="15">
      <c r="A265" s="1"/>
      <c r="B265" s="94"/>
      <c r="C265" s="95"/>
      <c r="D265" s="96"/>
      <c r="E265" s="4"/>
      <c r="F265" s="1"/>
      <c r="G265" s="97"/>
      <c r="H265" s="57"/>
      <c r="I265" s="98"/>
      <c r="J265" s="98"/>
      <c r="K265" s="95"/>
      <c r="L265" s="95"/>
      <c r="M265" s="1"/>
      <c r="N265" s="1"/>
      <c r="O265" s="1"/>
      <c r="P265" s="1"/>
    </row>
    <row r="266" spans="1:16" s="92" customFormat="1" ht="15">
      <c r="A266" s="1"/>
      <c r="B266" s="94"/>
      <c r="C266" s="95"/>
      <c r="D266" s="96"/>
      <c r="E266" s="4"/>
      <c r="F266" s="1"/>
      <c r="G266" s="97"/>
      <c r="H266" s="57"/>
      <c r="I266" s="98"/>
      <c r="J266" s="98"/>
      <c r="K266" s="95"/>
      <c r="L266" s="95"/>
      <c r="M266" s="1"/>
      <c r="N266" s="1"/>
      <c r="O266" s="1"/>
      <c r="P266" s="1"/>
    </row>
    <row r="267" spans="1:16" s="92" customFormat="1" ht="15">
      <c r="A267" s="1"/>
      <c r="B267" s="94"/>
      <c r="C267" s="95"/>
      <c r="D267" s="96"/>
      <c r="E267" s="4"/>
      <c r="F267" s="1"/>
      <c r="G267" s="97"/>
      <c r="H267" s="57"/>
      <c r="I267" s="98"/>
      <c r="J267" s="98"/>
      <c r="K267" s="95"/>
      <c r="L267" s="95"/>
      <c r="M267" s="1"/>
      <c r="N267" s="1"/>
      <c r="O267" s="1"/>
      <c r="P267" s="1"/>
    </row>
    <row r="268" spans="1:16" s="92" customFormat="1" ht="15">
      <c r="A268" s="1"/>
      <c r="B268" s="94"/>
      <c r="C268" s="95"/>
      <c r="D268" s="96"/>
      <c r="E268" s="4"/>
      <c r="F268" s="1"/>
      <c r="G268" s="97"/>
      <c r="H268" s="57"/>
      <c r="I268" s="98"/>
      <c r="J268" s="98"/>
      <c r="K268" s="95"/>
      <c r="L268" s="95"/>
      <c r="M268" s="1"/>
      <c r="N268" s="1"/>
      <c r="O268" s="1"/>
      <c r="P268" s="1"/>
    </row>
    <row r="269" spans="1:16" s="93" customFormat="1" ht="15">
      <c r="A269" s="1"/>
      <c r="B269" s="94"/>
      <c r="C269" s="95"/>
      <c r="D269" s="96"/>
      <c r="E269" s="4"/>
      <c r="F269" s="1"/>
      <c r="G269" s="97"/>
      <c r="H269" s="57"/>
      <c r="I269" s="98"/>
      <c r="J269" s="98"/>
      <c r="K269" s="95"/>
      <c r="L269" s="95"/>
      <c r="M269" s="1"/>
      <c r="N269" s="1"/>
      <c r="O269" s="1"/>
      <c r="P269" s="1"/>
    </row>
    <row r="270" spans="1:16" s="93" customFormat="1" ht="15">
      <c r="A270" s="1"/>
      <c r="B270" s="94"/>
      <c r="C270" s="95"/>
      <c r="D270" s="96"/>
      <c r="E270" s="4"/>
      <c r="F270" s="1"/>
      <c r="G270" s="97"/>
      <c r="H270" s="57"/>
      <c r="I270" s="98"/>
      <c r="J270" s="98"/>
      <c r="K270" s="95"/>
      <c r="L270" s="95"/>
      <c r="M270" s="1"/>
      <c r="N270" s="1"/>
      <c r="O270" s="1"/>
      <c r="P270" s="1"/>
    </row>
    <row r="271" spans="1:16" s="93" customFormat="1" ht="15">
      <c r="A271" s="1"/>
      <c r="B271" s="94"/>
      <c r="C271" s="95"/>
      <c r="D271" s="96"/>
      <c r="E271" s="4"/>
      <c r="F271" s="1"/>
      <c r="G271" s="97"/>
      <c r="H271" s="57"/>
      <c r="I271" s="98"/>
      <c r="J271" s="98"/>
      <c r="K271" s="95"/>
      <c r="L271" s="95"/>
      <c r="M271" s="1"/>
      <c r="N271" s="1"/>
      <c r="O271" s="1"/>
      <c r="P271" s="1"/>
    </row>
    <row r="272" spans="1:16" s="92" customFormat="1" ht="15">
      <c r="A272" s="1"/>
      <c r="B272" s="94"/>
      <c r="C272" s="95"/>
      <c r="D272" s="96"/>
      <c r="E272" s="4"/>
      <c r="F272" s="1"/>
      <c r="G272" s="97"/>
      <c r="H272" s="57"/>
      <c r="I272" s="98"/>
      <c r="J272" s="98"/>
      <c r="K272" s="95"/>
      <c r="L272" s="95"/>
      <c r="M272" s="1"/>
      <c r="N272" s="1"/>
      <c r="O272" s="1"/>
      <c r="P272" s="1"/>
    </row>
    <row r="273" spans="1:16" s="93" customFormat="1" ht="15">
      <c r="A273" s="1"/>
      <c r="B273" s="94"/>
      <c r="C273" s="95"/>
      <c r="D273" s="96"/>
      <c r="E273" s="4"/>
      <c r="F273" s="1"/>
      <c r="G273" s="97"/>
      <c r="H273" s="57"/>
      <c r="I273" s="98"/>
      <c r="J273" s="98"/>
      <c r="K273" s="95"/>
      <c r="L273" s="95"/>
      <c r="M273" s="1"/>
      <c r="N273" s="1"/>
      <c r="O273" s="1"/>
      <c r="P273" s="1"/>
    </row>
    <row r="274" spans="1:16" s="93" customFormat="1" ht="15">
      <c r="A274" s="1"/>
      <c r="B274" s="94"/>
      <c r="C274" s="95"/>
      <c r="D274" s="96"/>
      <c r="E274" s="4"/>
      <c r="F274" s="1"/>
      <c r="G274" s="97"/>
      <c r="H274" s="57"/>
      <c r="I274" s="98"/>
      <c r="J274" s="98"/>
      <c r="K274" s="95"/>
      <c r="L274" s="95"/>
      <c r="M274" s="1"/>
      <c r="N274" s="1"/>
      <c r="O274" s="1"/>
      <c r="P274" s="1"/>
    </row>
    <row r="275" spans="1:16" s="93" customFormat="1" ht="15">
      <c r="A275" s="1"/>
      <c r="B275" s="94"/>
      <c r="C275" s="95"/>
      <c r="D275" s="96"/>
      <c r="E275" s="4"/>
      <c r="F275" s="1"/>
      <c r="G275" s="97"/>
      <c r="H275" s="57"/>
      <c r="I275" s="98"/>
      <c r="J275" s="98"/>
      <c r="K275" s="95"/>
      <c r="L275" s="95"/>
      <c r="M275" s="1"/>
      <c r="N275" s="1"/>
      <c r="O275" s="1"/>
      <c r="P275" s="1"/>
    </row>
    <row r="276" spans="1:16" s="92" customFormat="1" ht="15">
      <c r="A276" s="1"/>
      <c r="B276" s="94"/>
      <c r="C276" s="95"/>
      <c r="D276" s="96"/>
      <c r="E276" s="4"/>
      <c r="F276" s="1"/>
      <c r="G276" s="97"/>
      <c r="H276" s="57"/>
      <c r="I276" s="98"/>
      <c r="J276" s="98"/>
      <c r="K276" s="95"/>
      <c r="L276" s="95"/>
      <c r="M276" s="1"/>
      <c r="N276" s="1"/>
      <c r="O276" s="1"/>
      <c r="P276" s="1"/>
    </row>
    <row r="277" spans="1:16" s="92" customFormat="1" ht="15">
      <c r="A277" s="1"/>
      <c r="B277" s="94"/>
      <c r="C277" s="95"/>
      <c r="D277" s="96"/>
      <c r="E277" s="4"/>
      <c r="F277" s="1"/>
      <c r="G277" s="97"/>
      <c r="H277" s="57"/>
      <c r="I277" s="98"/>
      <c r="J277" s="98"/>
      <c r="K277" s="95"/>
      <c r="L277" s="95"/>
      <c r="M277" s="1"/>
      <c r="N277" s="1"/>
      <c r="O277" s="1"/>
      <c r="P277" s="1"/>
    </row>
    <row r="278" spans="1:16" s="92" customFormat="1" ht="15">
      <c r="A278" s="1"/>
      <c r="B278" s="94"/>
      <c r="C278" s="95"/>
      <c r="D278" s="96"/>
      <c r="E278" s="4"/>
      <c r="F278" s="1"/>
      <c r="G278" s="97"/>
      <c r="H278" s="57"/>
      <c r="I278" s="98"/>
      <c r="J278" s="98"/>
      <c r="K278" s="95"/>
      <c r="L278" s="95"/>
      <c r="M278" s="1"/>
      <c r="N278" s="1"/>
      <c r="O278" s="1"/>
      <c r="P278" s="1"/>
    </row>
    <row r="279" spans="1:16" s="92" customFormat="1" ht="15">
      <c r="A279" s="1"/>
      <c r="B279" s="94"/>
      <c r="C279" s="95"/>
      <c r="D279" s="96"/>
      <c r="E279" s="4"/>
      <c r="F279" s="1"/>
      <c r="G279" s="97"/>
      <c r="H279" s="57"/>
      <c r="I279" s="98"/>
      <c r="J279" s="98"/>
      <c r="K279" s="95"/>
      <c r="L279" s="95"/>
      <c r="M279" s="1"/>
      <c r="N279" s="1"/>
      <c r="O279" s="1"/>
      <c r="P279" s="1"/>
    </row>
    <row r="280" spans="1:16" s="92" customFormat="1" ht="15">
      <c r="A280" s="1"/>
      <c r="B280" s="94"/>
      <c r="C280" s="95"/>
      <c r="D280" s="96"/>
      <c r="E280" s="4"/>
      <c r="F280" s="1"/>
      <c r="G280" s="97"/>
      <c r="H280" s="57"/>
      <c r="I280" s="98"/>
      <c r="J280" s="98"/>
      <c r="K280" s="95"/>
      <c r="L280" s="95"/>
      <c r="M280" s="1"/>
      <c r="N280" s="1"/>
      <c r="O280" s="1"/>
      <c r="P280" s="1"/>
    </row>
    <row r="281" spans="1:16" s="92" customFormat="1" ht="15">
      <c r="A281" s="1"/>
      <c r="B281" s="94"/>
      <c r="C281" s="95"/>
      <c r="D281" s="96"/>
      <c r="E281" s="4"/>
      <c r="F281" s="1"/>
      <c r="G281" s="97"/>
      <c r="H281" s="57"/>
      <c r="I281" s="98"/>
      <c r="J281" s="98"/>
      <c r="K281" s="95"/>
      <c r="L281" s="95"/>
      <c r="M281" s="1"/>
      <c r="N281" s="1"/>
      <c r="O281" s="1"/>
      <c r="P281" s="1"/>
    </row>
    <row r="282" spans="1:16" s="93" customFormat="1" ht="15">
      <c r="A282" s="1"/>
      <c r="B282" s="94"/>
      <c r="C282" s="95"/>
      <c r="D282" s="96"/>
      <c r="E282" s="4"/>
      <c r="F282" s="1"/>
      <c r="G282" s="97"/>
      <c r="H282" s="57"/>
      <c r="I282" s="98"/>
      <c r="J282" s="98"/>
      <c r="K282" s="95"/>
      <c r="L282" s="95"/>
      <c r="M282" s="1"/>
      <c r="N282" s="1"/>
      <c r="O282" s="1"/>
      <c r="P282" s="1"/>
    </row>
    <row r="283" spans="1:16" s="93" customFormat="1" ht="15">
      <c r="A283" s="1"/>
      <c r="B283" s="94"/>
      <c r="C283" s="95"/>
      <c r="D283" s="96"/>
      <c r="E283" s="4"/>
      <c r="F283" s="1"/>
      <c r="G283" s="97"/>
      <c r="H283" s="57"/>
      <c r="I283" s="98"/>
      <c r="J283" s="98"/>
      <c r="K283" s="95"/>
      <c r="L283" s="95"/>
      <c r="M283" s="1"/>
      <c r="N283" s="1"/>
      <c r="O283" s="1"/>
      <c r="P283" s="1"/>
    </row>
    <row r="284" spans="1:16" s="92" customFormat="1" ht="15">
      <c r="A284" s="1"/>
      <c r="B284" s="94"/>
      <c r="C284" s="95"/>
      <c r="D284" s="96"/>
      <c r="E284" s="4"/>
      <c r="F284" s="1"/>
      <c r="G284" s="97"/>
      <c r="H284" s="57"/>
      <c r="I284" s="98"/>
      <c r="J284" s="98"/>
      <c r="K284" s="95"/>
      <c r="L284" s="95"/>
      <c r="M284" s="1"/>
      <c r="N284" s="1"/>
      <c r="O284" s="1"/>
      <c r="P284" s="1"/>
    </row>
    <row r="285" spans="1:16" s="92" customFormat="1" ht="15">
      <c r="A285" s="1"/>
      <c r="B285" s="94"/>
      <c r="C285" s="95"/>
      <c r="D285" s="96"/>
      <c r="E285" s="4"/>
      <c r="F285" s="1"/>
      <c r="G285" s="97"/>
      <c r="H285" s="57"/>
      <c r="I285" s="98"/>
      <c r="J285" s="98"/>
      <c r="K285" s="95"/>
      <c r="L285" s="95"/>
      <c r="M285" s="1"/>
      <c r="N285" s="1"/>
      <c r="O285" s="1"/>
      <c r="P285" s="1"/>
    </row>
    <row r="286" spans="1:16" s="93" customFormat="1" ht="15">
      <c r="A286" s="1"/>
      <c r="B286" s="94"/>
      <c r="C286" s="95"/>
      <c r="D286" s="96"/>
      <c r="E286" s="4"/>
      <c r="F286" s="1"/>
      <c r="G286" s="97"/>
      <c r="H286" s="57"/>
      <c r="I286" s="98"/>
      <c r="J286" s="98"/>
      <c r="K286" s="95"/>
      <c r="L286" s="95"/>
      <c r="M286" s="1"/>
      <c r="N286" s="1"/>
      <c r="O286" s="1"/>
      <c r="P286" s="1"/>
    </row>
    <row r="287" spans="1:16" s="92" customFormat="1" ht="15">
      <c r="A287" s="1"/>
      <c r="B287" s="94"/>
      <c r="C287" s="95"/>
      <c r="D287" s="96"/>
      <c r="E287" s="4"/>
      <c r="F287" s="1"/>
      <c r="G287" s="97"/>
      <c r="H287" s="57"/>
      <c r="I287" s="98"/>
      <c r="J287" s="98"/>
      <c r="K287" s="95"/>
      <c r="L287" s="95"/>
      <c r="M287" s="1"/>
      <c r="N287" s="1"/>
      <c r="O287" s="1"/>
      <c r="P287" s="1"/>
    </row>
    <row r="288" spans="1:16" s="93" customFormat="1" ht="15">
      <c r="A288" s="1"/>
      <c r="B288" s="94"/>
      <c r="C288" s="95"/>
      <c r="D288" s="96"/>
      <c r="E288" s="4"/>
      <c r="F288" s="1"/>
      <c r="G288" s="97"/>
      <c r="H288" s="57"/>
      <c r="I288" s="98"/>
      <c r="J288" s="98"/>
      <c r="K288" s="95"/>
      <c r="L288" s="95"/>
      <c r="M288" s="1"/>
      <c r="N288" s="1"/>
      <c r="O288" s="1"/>
      <c r="P288" s="1"/>
    </row>
    <row r="289" spans="1:16" s="92" customFormat="1" ht="15">
      <c r="A289" s="1"/>
      <c r="B289" s="94"/>
      <c r="C289" s="95"/>
      <c r="D289" s="96"/>
      <c r="E289" s="4"/>
      <c r="F289" s="1"/>
      <c r="G289" s="97"/>
      <c r="H289" s="57"/>
      <c r="I289" s="98"/>
      <c r="J289" s="98"/>
      <c r="K289" s="95"/>
      <c r="L289" s="95"/>
      <c r="M289" s="1"/>
      <c r="N289" s="1"/>
      <c r="O289" s="1"/>
      <c r="P289" s="1"/>
    </row>
    <row r="290" spans="1:16" s="93" customFormat="1" ht="15">
      <c r="A290" s="1"/>
      <c r="B290" s="94"/>
      <c r="C290" s="95"/>
      <c r="D290" s="96"/>
      <c r="E290" s="4"/>
      <c r="F290" s="1"/>
      <c r="G290" s="97"/>
      <c r="H290" s="57"/>
      <c r="I290" s="98"/>
      <c r="J290" s="98"/>
      <c r="K290" s="95"/>
      <c r="L290" s="95"/>
      <c r="M290" s="1"/>
      <c r="N290" s="1"/>
      <c r="O290" s="1"/>
      <c r="P290" s="1"/>
    </row>
    <row r="291" spans="1:16" s="92" customFormat="1" ht="15">
      <c r="A291" s="1"/>
      <c r="B291" s="94"/>
      <c r="C291" s="95"/>
      <c r="D291" s="96"/>
      <c r="E291" s="4"/>
      <c r="F291" s="1"/>
      <c r="G291" s="97"/>
      <c r="H291" s="57"/>
      <c r="I291" s="98"/>
      <c r="J291" s="98"/>
      <c r="K291" s="95"/>
      <c r="L291" s="95"/>
      <c r="M291" s="1"/>
      <c r="N291" s="1"/>
      <c r="O291" s="1"/>
      <c r="P291" s="1"/>
    </row>
    <row r="292" spans="1:16" s="93" customFormat="1" ht="15">
      <c r="A292" s="1"/>
      <c r="B292" s="94"/>
      <c r="C292" s="95"/>
      <c r="D292" s="96"/>
      <c r="E292" s="4"/>
      <c r="F292" s="1"/>
      <c r="G292" s="97"/>
      <c r="H292" s="57"/>
      <c r="I292" s="98"/>
      <c r="J292" s="98"/>
      <c r="K292" s="95"/>
      <c r="L292" s="95"/>
      <c r="M292" s="1"/>
      <c r="N292" s="1"/>
      <c r="O292" s="1"/>
      <c r="P292" s="1"/>
    </row>
    <row r="293" spans="1:16" s="93" customFormat="1" ht="15">
      <c r="A293" s="1"/>
      <c r="B293" s="94"/>
      <c r="C293" s="95"/>
      <c r="D293" s="96"/>
      <c r="E293" s="4"/>
      <c r="F293" s="1"/>
      <c r="G293" s="97"/>
      <c r="H293" s="57"/>
      <c r="I293" s="98"/>
      <c r="J293" s="98"/>
      <c r="K293" s="95"/>
      <c r="L293" s="95"/>
      <c r="M293" s="1"/>
      <c r="N293" s="1"/>
      <c r="O293" s="1"/>
      <c r="P293" s="1"/>
    </row>
    <row r="294" spans="1:16" s="93" customFormat="1" ht="15">
      <c r="A294" s="1"/>
      <c r="B294" s="94"/>
      <c r="C294" s="95"/>
      <c r="D294" s="96"/>
      <c r="E294" s="4"/>
      <c r="F294" s="1"/>
      <c r="G294" s="97"/>
      <c r="H294" s="57"/>
      <c r="I294" s="98"/>
      <c r="J294" s="98"/>
      <c r="K294" s="95"/>
      <c r="L294" s="95"/>
      <c r="M294" s="1"/>
      <c r="N294" s="1"/>
      <c r="O294" s="1"/>
      <c r="P294" s="1"/>
    </row>
    <row r="295" spans="1:16" s="92" customFormat="1" ht="15">
      <c r="A295" s="1"/>
      <c r="B295" s="94"/>
      <c r="C295" s="95"/>
      <c r="D295" s="96"/>
      <c r="E295" s="4"/>
      <c r="F295" s="1"/>
      <c r="G295" s="97"/>
      <c r="H295" s="57"/>
      <c r="I295" s="98"/>
      <c r="J295" s="98"/>
      <c r="K295" s="95"/>
      <c r="L295" s="95"/>
      <c r="M295" s="1"/>
      <c r="N295" s="1"/>
      <c r="O295" s="1"/>
      <c r="P295" s="1"/>
    </row>
    <row r="296" spans="1:16" s="92" customFormat="1" ht="15">
      <c r="A296" s="1"/>
      <c r="B296" s="94"/>
      <c r="C296" s="95"/>
      <c r="D296" s="96"/>
      <c r="E296" s="4"/>
      <c r="F296" s="1"/>
      <c r="G296" s="97"/>
      <c r="H296" s="57"/>
      <c r="I296" s="98"/>
      <c r="J296" s="98"/>
      <c r="K296" s="95"/>
      <c r="L296" s="95"/>
      <c r="M296" s="1"/>
      <c r="N296" s="1"/>
      <c r="O296" s="1"/>
      <c r="P296" s="1"/>
    </row>
    <row r="297" spans="1:16" s="92" customFormat="1" ht="15">
      <c r="A297" s="1"/>
      <c r="B297" s="94"/>
      <c r="C297" s="95"/>
      <c r="D297" s="96"/>
      <c r="E297" s="4"/>
      <c r="F297" s="1"/>
      <c r="G297" s="97"/>
      <c r="H297" s="57"/>
      <c r="I297" s="98"/>
      <c r="J297" s="98"/>
      <c r="K297" s="95"/>
      <c r="L297" s="95"/>
      <c r="M297" s="1"/>
      <c r="N297" s="1"/>
      <c r="O297" s="1"/>
      <c r="P297" s="1"/>
    </row>
    <row r="298" spans="1:16" s="93" customFormat="1" ht="15">
      <c r="A298" s="1"/>
      <c r="B298" s="94"/>
      <c r="C298" s="95"/>
      <c r="D298" s="96"/>
      <c r="E298" s="4"/>
      <c r="F298" s="1"/>
      <c r="G298" s="97"/>
      <c r="H298" s="57"/>
      <c r="I298" s="98"/>
      <c r="J298" s="98"/>
      <c r="K298" s="95"/>
      <c r="L298" s="95"/>
      <c r="M298" s="1"/>
      <c r="N298" s="1"/>
      <c r="O298" s="1"/>
      <c r="P298" s="1"/>
    </row>
    <row r="299" spans="1:16" s="93" customFormat="1" ht="15">
      <c r="A299" s="1"/>
      <c r="B299" s="94"/>
      <c r="C299" s="95"/>
      <c r="D299" s="96"/>
      <c r="E299" s="4"/>
      <c r="F299" s="1"/>
      <c r="G299" s="97"/>
      <c r="H299" s="57"/>
      <c r="I299" s="98"/>
      <c r="J299" s="98"/>
      <c r="K299" s="95"/>
      <c r="L299" s="95"/>
      <c r="M299" s="1"/>
      <c r="N299" s="1"/>
      <c r="O299" s="1"/>
      <c r="P299" s="1"/>
    </row>
    <row r="300" spans="1:16" s="93" customFormat="1" ht="15">
      <c r="A300" s="1"/>
      <c r="B300" s="94"/>
      <c r="C300" s="95"/>
      <c r="D300" s="96"/>
      <c r="E300" s="4"/>
      <c r="F300" s="1"/>
      <c r="G300" s="97"/>
      <c r="H300" s="57"/>
      <c r="I300" s="98"/>
      <c r="J300" s="98"/>
      <c r="K300" s="95"/>
      <c r="L300" s="95"/>
      <c r="M300" s="1"/>
      <c r="N300" s="1"/>
      <c r="O300" s="1"/>
      <c r="P300" s="1"/>
    </row>
    <row r="301" spans="1:16" s="93" customFormat="1" ht="15">
      <c r="A301" s="1"/>
      <c r="B301" s="94"/>
      <c r="C301" s="95"/>
      <c r="D301" s="96"/>
      <c r="E301" s="4"/>
      <c r="F301" s="1"/>
      <c r="G301" s="97"/>
      <c r="H301" s="57"/>
      <c r="I301" s="98"/>
      <c r="J301" s="98"/>
      <c r="K301" s="95"/>
      <c r="L301" s="95"/>
      <c r="M301" s="1"/>
      <c r="N301" s="1"/>
      <c r="O301" s="1"/>
      <c r="P301" s="1"/>
    </row>
    <row r="302" spans="1:16" s="92" customFormat="1" ht="15">
      <c r="A302" s="1"/>
      <c r="B302" s="94"/>
      <c r="C302" s="95"/>
      <c r="D302" s="96"/>
      <c r="E302" s="4"/>
      <c r="F302" s="1"/>
      <c r="G302" s="97"/>
      <c r="H302" s="57"/>
      <c r="I302" s="98"/>
      <c r="J302" s="98"/>
      <c r="K302" s="95"/>
      <c r="L302" s="95"/>
      <c r="M302" s="1"/>
      <c r="N302" s="1"/>
      <c r="O302" s="1"/>
      <c r="P302" s="1"/>
    </row>
    <row r="303" spans="1:16" s="93" customFormat="1" ht="15">
      <c r="A303" s="1"/>
      <c r="B303" s="94"/>
      <c r="C303" s="95"/>
      <c r="D303" s="96"/>
      <c r="E303" s="4"/>
      <c r="F303" s="1"/>
      <c r="G303" s="97"/>
      <c r="H303" s="57"/>
      <c r="I303" s="98"/>
      <c r="J303" s="98"/>
      <c r="K303" s="95"/>
      <c r="L303" s="95"/>
      <c r="M303" s="1"/>
      <c r="N303" s="1"/>
      <c r="O303" s="1"/>
      <c r="P303" s="1"/>
    </row>
    <row r="304" spans="1:16" s="93" customFormat="1" ht="15">
      <c r="A304" s="1"/>
      <c r="B304" s="94"/>
      <c r="C304" s="95"/>
      <c r="D304" s="96"/>
      <c r="E304" s="4"/>
      <c r="F304" s="1"/>
      <c r="G304" s="97"/>
      <c r="H304" s="57"/>
      <c r="I304" s="98"/>
      <c r="J304" s="98"/>
      <c r="K304" s="95"/>
      <c r="L304" s="95"/>
      <c r="M304" s="1"/>
      <c r="N304" s="1"/>
      <c r="O304" s="1"/>
      <c r="P304" s="1"/>
    </row>
    <row r="305" spans="1:16" s="93" customFormat="1" ht="15">
      <c r="A305" s="1"/>
      <c r="B305" s="94"/>
      <c r="C305" s="95"/>
      <c r="D305" s="96"/>
      <c r="E305" s="4"/>
      <c r="F305" s="1"/>
      <c r="G305" s="97"/>
      <c r="H305" s="57"/>
      <c r="I305" s="98"/>
      <c r="J305" s="98"/>
      <c r="K305" s="95"/>
      <c r="L305" s="95"/>
      <c r="M305" s="1"/>
      <c r="N305" s="1"/>
      <c r="O305" s="1"/>
      <c r="P305" s="1"/>
    </row>
    <row r="306" spans="1:16" s="92" customFormat="1" ht="15">
      <c r="A306" s="1"/>
      <c r="B306" s="94"/>
      <c r="C306" s="95"/>
      <c r="D306" s="96"/>
      <c r="E306" s="4"/>
      <c r="F306" s="1"/>
      <c r="G306" s="97"/>
      <c r="H306" s="57"/>
      <c r="I306" s="98"/>
      <c r="J306" s="98"/>
      <c r="K306" s="95"/>
      <c r="L306" s="95"/>
      <c r="M306" s="1"/>
      <c r="N306" s="1"/>
      <c r="O306" s="1"/>
      <c r="P306" s="1"/>
    </row>
    <row r="307" spans="1:16" s="92" customFormat="1" ht="15">
      <c r="A307" s="1"/>
      <c r="B307" s="94"/>
      <c r="C307" s="95"/>
      <c r="D307" s="96"/>
      <c r="E307" s="4"/>
      <c r="F307" s="1"/>
      <c r="G307" s="97"/>
      <c r="H307" s="57"/>
      <c r="I307" s="98"/>
      <c r="J307" s="98"/>
      <c r="K307" s="95"/>
      <c r="L307" s="95"/>
      <c r="M307" s="1"/>
      <c r="N307" s="1"/>
      <c r="O307" s="1"/>
      <c r="P307" s="1"/>
    </row>
    <row r="308" spans="1:16" s="92" customFormat="1" ht="15">
      <c r="A308" s="1"/>
      <c r="B308" s="94"/>
      <c r="C308" s="95"/>
      <c r="D308" s="96"/>
      <c r="E308" s="4"/>
      <c r="F308" s="1"/>
      <c r="G308" s="97"/>
      <c r="H308" s="57"/>
      <c r="I308" s="98"/>
      <c r="J308" s="98"/>
      <c r="K308" s="95"/>
      <c r="L308" s="95"/>
      <c r="M308" s="1"/>
      <c r="N308" s="1"/>
      <c r="O308" s="1"/>
      <c r="P308" s="1"/>
    </row>
    <row r="309" spans="1:16" s="93" customFormat="1" ht="15">
      <c r="A309" s="1"/>
      <c r="B309" s="94"/>
      <c r="C309" s="95"/>
      <c r="D309" s="96"/>
      <c r="E309" s="4"/>
      <c r="F309" s="1"/>
      <c r="G309" s="97"/>
      <c r="H309" s="57"/>
      <c r="I309" s="98"/>
      <c r="J309" s="98"/>
      <c r="K309" s="95"/>
      <c r="L309" s="95"/>
      <c r="M309" s="1"/>
      <c r="N309" s="1"/>
      <c r="O309" s="1"/>
      <c r="P309" s="1"/>
    </row>
    <row r="310" spans="1:16" s="92" customFormat="1" ht="15">
      <c r="A310" s="1"/>
      <c r="B310" s="94"/>
      <c r="C310" s="95"/>
      <c r="D310" s="96"/>
      <c r="E310" s="4"/>
      <c r="F310" s="1"/>
      <c r="G310" s="97"/>
      <c r="H310" s="57"/>
      <c r="I310" s="98"/>
      <c r="J310" s="98"/>
      <c r="K310" s="95"/>
      <c r="L310" s="95"/>
      <c r="M310" s="1"/>
      <c r="N310" s="1"/>
      <c r="O310" s="1"/>
      <c r="P310" s="1"/>
    </row>
    <row r="311" spans="1:16" s="92" customFormat="1" ht="15">
      <c r="A311" s="1"/>
      <c r="B311" s="94"/>
      <c r="C311" s="95"/>
      <c r="D311" s="96"/>
      <c r="E311" s="4"/>
      <c r="F311" s="1"/>
      <c r="G311" s="97"/>
      <c r="H311" s="57"/>
      <c r="I311" s="98"/>
      <c r="J311" s="98"/>
      <c r="K311" s="95"/>
      <c r="L311" s="95"/>
      <c r="M311" s="1"/>
      <c r="N311" s="1"/>
      <c r="O311" s="1"/>
      <c r="P311" s="1"/>
    </row>
    <row r="312" spans="1:16" s="93" customFormat="1" ht="15">
      <c r="A312" s="1"/>
      <c r="B312" s="94"/>
      <c r="C312" s="95"/>
      <c r="D312" s="96"/>
      <c r="E312" s="4"/>
      <c r="F312" s="1"/>
      <c r="G312" s="97"/>
      <c r="H312" s="57"/>
      <c r="I312" s="98"/>
      <c r="J312" s="98"/>
      <c r="K312" s="95"/>
      <c r="L312" s="95"/>
      <c r="M312" s="1"/>
      <c r="N312" s="1"/>
      <c r="O312" s="1"/>
      <c r="P312" s="1"/>
    </row>
    <row r="313" spans="1:16" s="92" customFormat="1" ht="15">
      <c r="A313" s="1"/>
      <c r="B313" s="94"/>
      <c r="C313" s="95"/>
      <c r="D313" s="96"/>
      <c r="E313" s="4"/>
      <c r="F313" s="1"/>
      <c r="G313" s="97"/>
      <c r="H313" s="57"/>
      <c r="I313" s="98"/>
      <c r="J313" s="98"/>
      <c r="K313" s="95"/>
      <c r="L313" s="95"/>
      <c r="M313" s="1"/>
      <c r="N313" s="1"/>
      <c r="O313" s="1"/>
      <c r="P313" s="1"/>
    </row>
    <row r="314" spans="1:16" s="92" customFormat="1" ht="15">
      <c r="A314" s="1"/>
      <c r="B314" s="94"/>
      <c r="C314" s="95"/>
      <c r="D314" s="96"/>
      <c r="E314" s="4"/>
      <c r="F314" s="1"/>
      <c r="G314" s="97"/>
      <c r="H314" s="57"/>
      <c r="I314" s="98"/>
      <c r="J314" s="98"/>
      <c r="K314" s="95"/>
      <c r="L314" s="95"/>
      <c r="M314" s="1"/>
      <c r="N314" s="1"/>
      <c r="O314" s="1"/>
      <c r="P314" s="1"/>
    </row>
    <row r="315" spans="1:16" s="92" customFormat="1" ht="15">
      <c r="A315" s="1"/>
      <c r="B315" s="94"/>
      <c r="C315" s="95"/>
      <c r="D315" s="96"/>
      <c r="E315" s="4"/>
      <c r="F315" s="1"/>
      <c r="G315" s="97"/>
      <c r="H315" s="57"/>
      <c r="I315" s="98"/>
      <c r="J315" s="98"/>
      <c r="K315" s="95"/>
      <c r="L315" s="95"/>
      <c r="M315" s="1"/>
      <c r="N315" s="1"/>
      <c r="O315" s="1"/>
      <c r="P315" s="1"/>
    </row>
    <row r="316" spans="1:16" s="92" customFormat="1" ht="15">
      <c r="A316" s="1"/>
      <c r="B316" s="94"/>
      <c r="C316" s="95"/>
      <c r="D316" s="96"/>
      <c r="E316" s="4"/>
      <c r="F316" s="1"/>
      <c r="G316" s="97"/>
      <c r="H316" s="57"/>
      <c r="I316" s="98"/>
      <c r="J316" s="98"/>
      <c r="K316" s="95"/>
      <c r="L316" s="95"/>
      <c r="M316" s="1"/>
      <c r="N316" s="1"/>
      <c r="O316" s="1"/>
      <c r="P316" s="1"/>
    </row>
    <row r="317" spans="1:16" s="93" customFormat="1" ht="15">
      <c r="A317" s="1"/>
      <c r="B317" s="94"/>
      <c r="C317" s="95"/>
      <c r="D317" s="96"/>
      <c r="E317" s="4"/>
      <c r="F317" s="1"/>
      <c r="G317" s="97"/>
      <c r="H317" s="57"/>
      <c r="I317" s="98"/>
      <c r="J317" s="98"/>
      <c r="K317" s="95"/>
      <c r="L317" s="95"/>
      <c r="M317" s="1"/>
      <c r="N317" s="1"/>
      <c r="O317" s="1"/>
      <c r="P317" s="1"/>
    </row>
    <row r="318" spans="1:16" s="93" customFormat="1" ht="15">
      <c r="A318" s="1"/>
      <c r="B318" s="94"/>
      <c r="C318" s="95"/>
      <c r="D318" s="96"/>
      <c r="E318" s="4"/>
      <c r="F318" s="1"/>
      <c r="G318" s="97"/>
      <c r="H318" s="57"/>
      <c r="I318" s="98"/>
      <c r="J318" s="98"/>
      <c r="K318" s="95"/>
      <c r="L318" s="95"/>
      <c r="M318" s="1"/>
      <c r="N318" s="1"/>
      <c r="O318" s="1"/>
      <c r="P318" s="1"/>
    </row>
    <row r="319" spans="1:16" s="92" customFormat="1" ht="15">
      <c r="A319" s="1"/>
      <c r="B319" s="94"/>
      <c r="C319" s="95"/>
      <c r="D319" s="96"/>
      <c r="E319" s="4"/>
      <c r="F319" s="1"/>
      <c r="G319" s="97"/>
      <c r="H319" s="57"/>
      <c r="I319" s="98"/>
      <c r="J319" s="98"/>
      <c r="K319" s="95"/>
      <c r="L319" s="95"/>
      <c r="M319" s="1"/>
      <c r="N319" s="1"/>
      <c r="O319" s="1"/>
      <c r="P319" s="1"/>
    </row>
    <row r="320" spans="1:16" s="92" customFormat="1" ht="15">
      <c r="A320" s="1"/>
      <c r="B320" s="94"/>
      <c r="C320" s="95"/>
      <c r="D320" s="96"/>
      <c r="E320" s="4"/>
      <c r="F320" s="1"/>
      <c r="G320" s="97"/>
      <c r="H320" s="57"/>
      <c r="I320" s="98"/>
      <c r="J320" s="98"/>
      <c r="K320" s="95"/>
      <c r="L320" s="95"/>
      <c r="M320" s="1"/>
      <c r="N320" s="1"/>
      <c r="O320" s="1"/>
      <c r="P320" s="1"/>
    </row>
    <row r="321" spans="1:16" s="93" customFormat="1" ht="15">
      <c r="A321" s="1"/>
      <c r="B321" s="94"/>
      <c r="C321" s="95"/>
      <c r="D321" s="96"/>
      <c r="E321" s="4"/>
      <c r="F321" s="1"/>
      <c r="G321" s="97"/>
      <c r="H321" s="57"/>
      <c r="I321" s="98"/>
      <c r="J321" s="98"/>
      <c r="K321" s="95"/>
      <c r="L321" s="95"/>
      <c r="M321" s="1"/>
      <c r="N321" s="1"/>
      <c r="O321" s="1"/>
      <c r="P321" s="1"/>
    </row>
    <row r="322" spans="1:16" s="93" customFormat="1" ht="15">
      <c r="A322" s="1"/>
      <c r="B322" s="94"/>
      <c r="C322" s="95"/>
      <c r="D322" s="96"/>
      <c r="E322" s="4"/>
      <c r="F322" s="1"/>
      <c r="G322" s="97"/>
      <c r="H322" s="57"/>
      <c r="I322" s="98"/>
      <c r="J322" s="98"/>
      <c r="K322" s="95"/>
      <c r="L322" s="95"/>
      <c r="M322" s="1"/>
      <c r="N322" s="1"/>
      <c r="O322" s="1"/>
      <c r="P322" s="1"/>
    </row>
    <row r="323" spans="1:16" s="93" customFormat="1" ht="15">
      <c r="A323" s="1"/>
      <c r="B323" s="94"/>
      <c r="C323" s="95"/>
      <c r="D323" s="96"/>
      <c r="E323" s="4"/>
      <c r="F323" s="1"/>
      <c r="G323" s="97"/>
      <c r="H323" s="57"/>
      <c r="I323" s="98"/>
      <c r="J323" s="98"/>
      <c r="K323" s="95"/>
      <c r="L323" s="95"/>
      <c r="M323" s="1"/>
      <c r="N323" s="1"/>
      <c r="O323" s="1"/>
      <c r="P323" s="1"/>
    </row>
    <row r="324" spans="1:16" s="93" customFormat="1" ht="15">
      <c r="A324" s="1"/>
      <c r="B324" s="94"/>
      <c r="C324" s="95"/>
      <c r="D324" s="96"/>
      <c r="E324" s="4"/>
      <c r="F324" s="1"/>
      <c r="G324" s="97"/>
      <c r="H324" s="57"/>
      <c r="I324" s="98"/>
      <c r="J324" s="98"/>
      <c r="K324" s="95"/>
      <c r="L324" s="95"/>
      <c r="M324" s="1"/>
      <c r="N324" s="1"/>
      <c r="O324" s="1"/>
      <c r="P324" s="1"/>
    </row>
    <row r="325" spans="1:16" s="92" customFormat="1" ht="15">
      <c r="A325" s="1"/>
      <c r="B325" s="94"/>
      <c r="C325" s="95"/>
      <c r="D325" s="96"/>
      <c r="E325" s="4"/>
      <c r="F325" s="1"/>
      <c r="G325" s="97"/>
      <c r="H325" s="57"/>
      <c r="I325" s="98"/>
      <c r="J325" s="98"/>
      <c r="K325" s="95"/>
      <c r="L325" s="95"/>
      <c r="M325" s="1"/>
      <c r="N325" s="1"/>
      <c r="O325" s="1"/>
      <c r="P325" s="1"/>
    </row>
    <row r="326" spans="1:16" s="92" customFormat="1" ht="15">
      <c r="A326" s="1"/>
      <c r="B326" s="94"/>
      <c r="C326" s="95"/>
      <c r="D326" s="96"/>
      <c r="E326" s="4"/>
      <c r="F326" s="1"/>
      <c r="G326" s="97"/>
      <c r="H326" s="57"/>
      <c r="I326" s="98"/>
      <c r="J326" s="98"/>
      <c r="K326" s="95"/>
      <c r="L326" s="95"/>
      <c r="M326" s="1"/>
      <c r="N326" s="1"/>
      <c r="O326" s="1"/>
      <c r="P326" s="1"/>
    </row>
    <row r="327" spans="1:16" s="92" customFormat="1" ht="15">
      <c r="A327" s="1"/>
      <c r="B327" s="94"/>
      <c r="C327" s="95"/>
      <c r="D327" s="96"/>
      <c r="E327" s="4"/>
      <c r="F327" s="1"/>
      <c r="G327" s="97"/>
      <c r="H327" s="57"/>
      <c r="I327" s="98"/>
      <c r="J327" s="98"/>
      <c r="K327" s="95"/>
      <c r="L327" s="95"/>
      <c r="M327" s="1"/>
      <c r="N327" s="1"/>
      <c r="O327" s="1"/>
      <c r="P327" s="1"/>
    </row>
    <row r="328" spans="1:16" s="92" customFormat="1" ht="15">
      <c r="A328" s="1"/>
      <c r="B328" s="94"/>
      <c r="C328" s="95"/>
      <c r="D328" s="96"/>
      <c r="E328" s="4"/>
      <c r="F328" s="1"/>
      <c r="G328" s="97"/>
      <c r="H328" s="57"/>
      <c r="I328" s="98"/>
      <c r="J328" s="98"/>
      <c r="K328" s="95"/>
      <c r="L328" s="95"/>
      <c r="M328" s="1"/>
      <c r="N328" s="1"/>
      <c r="O328" s="1"/>
      <c r="P328" s="1"/>
    </row>
    <row r="329" spans="1:16" s="93" customFormat="1" ht="15">
      <c r="A329" s="1"/>
      <c r="B329" s="94"/>
      <c r="C329" s="95"/>
      <c r="D329" s="96"/>
      <c r="E329" s="4"/>
      <c r="F329" s="1"/>
      <c r="G329" s="97"/>
      <c r="H329" s="57"/>
      <c r="I329" s="98"/>
      <c r="J329" s="98"/>
      <c r="K329" s="95"/>
      <c r="L329" s="95"/>
      <c r="M329" s="1"/>
      <c r="N329" s="1"/>
      <c r="O329" s="1"/>
      <c r="P329" s="1"/>
    </row>
    <row r="330" spans="1:16" s="93" customFormat="1" ht="15">
      <c r="A330" s="1"/>
      <c r="B330" s="94"/>
      <c r="C330" s="95"/>
      <c r="D330" s="96"/>
      <c r="E330" s="4"/>
      <c r="F330" s="1"/>
      <c r="G330" s="97"/>
      <c r="H330" s="57"/>
      <c r="I330" s="98"/>
      <c r="J330" s="98"/>
      <c r="K330" s="95"/>
      <c r="L330" s="95"/>
      <c r="M330" s="1"/>
      <c r="N330" s="1"/>
      <c r="O330" s="1"/>
      <c r="P330" s="1"/>
    </row>
    <row r="331" spans="2:12" s="1" customFormat="1" ht="15">
      <c r="B331" s="94"/>
      <c r="C331" s="95"/>
      <c r="D331" s="96"/>
      <c r="E331" s="4"/>
      <c r="G331" s="97"/>
      <c r="H331" s="57"/>
      <c r="I331" s="98"/>
      <c r="J331" s="98"/>
      <c r="K331" s="95"/>
      <c r="L331" s="95"/>
    </row>
    <row r="332" spans="1:16" s="93" customFormat="1" ht="15">
      <c r="A332" s="1"/>
      <c r="B332" s="94"/>
      <c r="C332" s="95"/>
      <c r="D332" s="96"/>
      <c r="E332" s="4"/>
      <c r="F332" s="1"/>
      <c r="G332" s="97"/>
      <c r="H332" s="57"/>
      <c r="I332" s="98"/>
      <c r="J332" s="98"/>
      <c r="K332" s="95"/>
      <c r="L332" s="95"/>
      <c r="M332" s="1"/>
      <c r="N332" s="1"/>
      <c r="O332" s="1"/>
      <c r="P332" s="1"/>
    </row>
    <row r="333" spans="1:16" s="93" customFormat="1" ht="15">
      <c r="A333" s="1"/>
      <c r="B333" s="94"/>
      <c r="C333" s="95"/>
      <c r="D333" s="96"/>
      <c r="E333" s="4"/>
      <c r="F333" s="1"/>
      <c r="G333" s="97"/>
      <c r="H333" s="57"/>
      <c r="I333" s="98"/>
      <c r="J333" s="98"/>
      <c r="K333" s="95"/>
      <c r="L333" s="95"/>
      <c r="M333" s="1"/>
      <c r="N333" s="1"/>
      <c r="O333" s="1"/>
      <c r="P333" s="1"/>
    </row>
    <row r="334" spans="1:16" s="93" customFormat="1" ht="15">
      <c r="A334" s="1"/>
      <c r="B334" s="94"/>
      <c r="C334" s="95"/>
      <c r="D334" s="96"/>
      <c r="E334" s="4"/>
      <c r="F334" s="1"/>
      <c r="G334" s="97"/>
      <c r="H334" s="57"/>
      <c r="I334" s="98"/>
      <c r="J334" s="98"/>
      <c r="K334" s="95"/>
      <c r="L334" s="95"/>
      <c r="M334" s="1"/>
      <c r="N334" s="1"/>
      <c r="O334" s="1"/>
      <c r="P334" s="1"/>
    </row>
    <row r="335" spans="1:16" s="93" customFormat="1" ht="15">
      <c r="A335" s="1"/>
      <c r="B335" s="94"/>
      <c r="C335" s="95"/>
      <c r="D335" s="96"/>
      <c r="E335" s="4"/>
      <c r="F335" s="1"/>
      <c r="G335" s="97"/>
      <c r="H335" s="57"/>
      <c r="I335" s="98"/>
      <c r="J335" s="98"/>
      <c r="K335" s="95"/>
      <c r="L335" s="95"/>
      <c r="M335" s="1"/>
      <c r="N335" s="1"/>
      <c r="O335" s="1"/>
      <c r="P335" s="1"/>
    </row>
    <row r="336" spans="1:16" s="89" customFormat="1" ht="15">
      <c r="A336" s="1"/>
      <c r="B336" s="94"/>
      <c r="C336" s="95"/>
      <c r="D336" s="96"/>
      <c r="E336" s="4"/>
      <c r="F336" s="1"/>
      <c r="G336" s="97"/>
      <c r="H336" s="57"/>
      <c r="I336" s="98"/>
      <c r="J336" s="98"/>
      <c r="K336" s="95"/>
      <c r="L336" s="95"/>
      <c r="M336" s="1"/>
      <c r="N336" s="1"/>
      <c r="O336" s="1"/>
      <c r="P336" s="1"/>
    </row>
    <row r="337" spans="2:12" s="1" customFormat="1" ht="15">
      <c r="B337" s="94"/>
      <c r="C337" s="95"/>
      <c r="D337" s="96"/>
      <c r="E337" s="4"/>
      <c r="G337" s="97"/>
      <c r="H337" s="57"/>
      <c r="I337" s="98"/>
      <c r="J337" s="98"/>
      <c r="K337" s="95"/>
      <c r="L337" s="95"/>
    </row>
    <row r="338" spans="2:12" s="1" customFormat="1" ht="15">
      <c r="B338" s="94"/>
      <c r="C338" s="95"/>
      <c r="D338" s="96"/>
      <c r="E338" s="4"/>
      <c r="G338" s="97"/>
      <c r="H338" s="57"/>
      <c r="I338" s="98"/>
      <c r="J338" s="98"/>
      <c r="K338" s="95"/>
      <c r="L338" s="95"/>
    </row>
    <row r="339" spans="2:12" s="1" customFormat="1" ht="15">
      <c r="B339" s="94"/>
      <c r="C339" s="95"/>
      <c r="D339" s="96"/>
      <c r="E339" s="4"/>
      <c r="G339" s="97"/>
      <c r="H339" s="57"/>
      <c r="I339" s="98"/>
      <c r="J339" s="98"/>
      <c r="K339" s="95"/>
      <c r="L339" s="95"/>
    </row>
    <row r="340" spans="2:12" s="1" customFormat="1" ht="15">
      <c r="B340" s="94"/>
      <c r="C340" s="95"/>
      <c r="D340" s="96"/>
      <c r="E340" s="4"/>
      <c r="G340" s="97"/>
      <c r="H340" s="57"/>
      <c r="I340" s="98"/>
      <c r="J340" s="98"/>
      <c r="K340" s="95"/>
      <c r="L340" s="95"/>
    </row>
    <row r="341" spans="2:12" s="1" customFormat="1" ht="15">
      <c r="B341" s="94"/>
      <c r="C341" s="95"/>
      <c r="D341" s="96"/>
      <c r="E341" s="4"/>
      <c r="G341" s="97"/>
      <c r="H341" s="57"/>
      <c r="I341" s="98"/>
      <c r="J341" s="98"/>
      <c r="K341" s="95"/>
      <c r="L341" s="95"/>
    </row>
    <row r="342" spans="2:12" s="1" customFormat="1" ht="15">
      <c r="B342" s="94"/>
      <c r="C342" s="95"/>
      <c r="D342" s="96"/>
      <c r="E342" s="4"/>
      <c r="G342" s="97"/>
      <c r="H342" s="57"/>
      <c r="I342" s="98"/>
      <c r="J342" s="98"/>
      <c r="K342" s="95"/>
      <c r="L342" s="95"/>
    </row>
    <row r="343" spans="2:12" s="1" customFormat="1" ht="15">
      <c r="B343" s="94"/>
      <c r="C343" s="95"/>
      <c r="D343" s="96"/>
      <c r="E343" s="4"/>
      <c r="G343" s="97"/>
      <c r="H343" s="57"/>
      <c r="I343" s="98"/>
      <c r="J343" s="98"/>
      <c r="K343" s="95"/>
      <c r="L343" s="95"/>
    </row>
    <row r="344" spans="2:12" s="1" customFormat="1" ht="15">
      <c r="B344" s="94"/>
      <c r="C344" s="95"/>
      <c r="D344" s="96"/>
      <c r="E344" s="4"/>
      <c r="G344" s="97"/>
      <c r="H344" s="57"/>
      <c r="I344" s="98"/>
      <c r="J344" s="98"/>
      <c r="K344" s="95"/>
      <c r="L344" s="95"/>
    </row>
    <row r="345" spans="2:12" s="1" customFormat="1" ht="15">
      <c r="B345" s="94"/>
      <c r="C345" s="95"/>
      <c r="D345" s="96"/>
      <c r="E345" s="4"/>
      <c r="G345" s="97"/>
      <c r="H345" s="57"/>
      <c r="I345" s="98"/>
      <c r="J345" s="98"/>
      <c r="K345" s="95"/>
      <c r="L345" s="95"/>
    </row>
    <row r="346" spans="2:12" s="1" customFormat="1" ht="15">
      <c r="B346" s="94"/>
      <c r="C346" s="95"/>
      <c r="D346" s="96"/>
      <c r="E346" s="4"/>
      <c r="G346" s="97"/>
      <c r="H346" s="57"/>
      <c r="I346" s="98"/>
      <c r="J346" s="98"/>
      <c r="K346" s="95"/>
      <c r="L346" s="95"/>
    </row>
    <row r="347" spans="2:12" s="1" customFormat="1" ht="15">
      <c r="B347" s="94"/>
      <c r="C347" s="95"/>
      <c r="D347" s="96"/>
      <c r="E347" s="4"/>
      <c r="G347" s="97"/>
      <c r="H347" s="57"/>
      <c r="I347" s="98"/>
      <c r="J347" s="98"/>
      <c r="K347" s="95"/>
      <c r="L347" s="95"/>
    </row>
    <row r="348" spans="2:12" s="1" customFormat="1" ht="15">
      <c r="B348" s="94"/>
      <c r="C348" s="95"/>
      <c r="D348" s="96"/>
      <c r="E348" s="4"/>
      <c r="G348" s="97"/>
      <c r="H348" s="57"/>
      <c r="I348" s="98"/>
      <c r="J348" s="98"/>
      <c r="K348" s="95"/>
      <c r="L348" s="95"/>
    </row>
    <row r="349" spans="2:12" s="1" customFormat="1" ht="15">
      <c r="B349" s="94"/>
      <c r="C349" s="95"/>
      <c r="D349" s="96"/>
      <c r="E349" s="4"/>
      <c r="G349" s="97"/>
      <c r="H349" s="57"/>
      <c r="I349" s="98"/>
      <c r="J349" s="98"/>
      <c r="K349" s="95"/>
      <c r="L349" s="95"/>
    </row>
    <row r="350" spans="2:12" s="1" customFormat="1" ht="15">
      <c r="B350" s="94"/>
      <c r="C350" s="95"/>
      <c r="D350" s="96"/>
      <c r="E350" s="4"/>
      <c r="G350" s="97"/>
      <c r="H350" s="57"/>
      <c r="I350" s="98"/>
      <c r="J350" s="98"/>
      <c r="K350" s="95"/>
      <c r="L350" s="95"/>
    </row>
    <row r="351" spans="2:12" s="1" customFormat="1" ht="15">
      <c r="B351" s="94"/>
      <c r="C351" s="95"/>
      <c r="D351" s="96"/>
      <c r="E351" s="4"/>
      <c r="G351" s="97"/>
      <c r="H351" s="57"/>
      <c r="I351" s="98"/>
      <c r="J351" s="98"/>
      <c r="K351" s="95"/>
      <c r="L351" s="95"/>
    </row>
    <row r="352" spans="2:12" s="1" customFormat="1" ht="15">
      <c r="B352" s="94"/>
      <c r="C352" s="95"/>
      <c r="D352" s="96"/>
      <c r="E352" s="4"/>
      <c r="G352" s="97"/>
      <c r="H352" s="57"/>
      <c r="I352" s="98"/>
      <c r="J352" s="98"/>
      <c r="K352" s="95"/>
      <c r="L352" s="95"/>
    </row>
    <row r="353" spans="2:12" s="1" customFormat="1" ht="15">
      <c r="B353" s="94"/>
      <c r="C353" s="95"/>
      <c r="D353" s="96"/>
      <c r="E353" s="4"/>
      <c r="G353" s="97"/>
      <c r="H353" s="57"/>
      <c r="I353" s="98"/>
      <c r="J353" s="98"/>
      <c r="K353" s="95"/>
      <c r="L353" s="95"/>
    </row>
    <row r="354" spans="2:12" s="1" customFormat="1" ht="15">
      <c r="B354" s="94"/>
      <c r="C354" s="95"/>
      <c r="D354" s="96"/>
      <c r="E354" s="4"/>
      <c r="G354" s="97"/>
      <c r="H354" s="57"/>
      <c r="I354" s="98"/>
      <c r="J354" s="98"/>
      <c r="K354" s="95"/>
      <c r="L354" s="95"/>
    </row>
    <row r="355" spans="2:12" s="1" customFormat="1" ht="15">
      <c r="B355" s="94"/>
      <c r="C355" s="95"/>
      <c r="D355" s="96"/>
      <c r="E355" s="4"/>
      <c r="G355" s="97"/>
      <c r="H355" s="57"/>
      <c r="I355" s="98"/>
      <c r="J355" s="98"/>
      <c r="K355" s="95"/>
      <c r="L355" s="95"/>
    </row>
    <row r="356" spans="2:12" s="1" customFormat="1" ht="15">
      <c r="B356" s="94"/>
      <c r="C356" s="95"/>
      <c r="D356" s="96"/>
      <c r="E356" s="4"/>
      <c r="G356" s="97"/>
      <c r="H356" s="57"/>
      <c r="I356" s="98"/>
      <c r="J356" s="98"/>
      <c r="K356" s="95"/>
      <c r="L356" s="95"/>
    </row>
    <row r="357" spans="2:12" s="1" customFormat="1" ht="15">
      <c r="B357" s="94"/>
      <c r="C357" s="95"/>
      <c r="D357" s="96"/>
      <c r="E357" s="4"/>
      <c r="G357" s="97"/>
      <c r="H357" s="57"/>
      <c r="I357" s="98"/>
      <c r="J357" s="98"/>
      <c r="K357" s="95"/>
      <c r="L357" s="95"/>
    </row>
    <row r="358" spans="2:12" s="1" customFormat="1" ht="15">
      <c r="B358" s="94"/>
      <c r="C358" s="95"/>
      <c r="D358" s="96"/>
      <c r="E358" s="4"/>
      <c r="G358" s="97"/>
      <c r="H358" s="57"/>
      <c r="I358" s="98"/>
      <c r="J358" s="98"/>
      <c r="K358" s="95"/>
      <c r="L358" s="95"/>
    </row>
    <row r="359" spans="2:12" s="1" customFormat="1" ht="15">
      <c r="B359" s="94"/>
      <c r="C359" s="95"/>
      <c r="D359" s="96"/>
      <c r="E359" s="4"/>
      <c r="G359" s="97"/>
      <c r="H359" s="57"/>
      <c r="I359" s="98"/>
      <c r="J359" s="98"/>
      <c r="K359" s="95"/>
      <c r="L359" s="95"/>
    </row>
    <row r="360" spans="2:12" s="1" customFormat="1" ht="15">
      <c r="B360" s="94"/>
      <c r="C360" s="95"/>
      <c r="D360" s="96"/>
      <c r="E360" s="4"/>
      <c r="G360" s="97"/>
      <c r="H360" s="57"/>
      <c r="I360" s="98"/>
      <c r="J360" s="98"/>
      <c r="K360" s="95"/>
      <c r="L360" s="95"/>
    </row>
    <row r="361" spans="2:12" s="1" customFormat="1" ht="15">
      <c r="B361" s="94"/>
      <c r="C361" s="95"/>
      <c r="D361" s="96"/>
      <c r="E361" s="4"/>
      <c r="G361" s="97"/>
      <c r="H361" s="57"/>
      <c r="I361" s="98"/>
      <c r="J361" s="98"/>
      <c r="K361" s="95"/>
      <c r="L361" s="95"/>
    </row>
    <row r="362" spans="2:12" s="1" customFormat="1" ht="15">
      <c r="B362" s="94"/>
      <c r="C362" s="95"/>
      <c r="D362" s="96"/>
      <c r="E362" s="4"/>
      <c r="G362" s="97"/>
      <c r="H362" s="57"/>
      <c r="I362" s="98"/>
      <c r="J362" s="98"/>
      <c r="K362" s="95"/>
      <c r="L362" s="95"/>
    </row>
    <row r="363" spans="1:16" s="93" customFormat="1" ht="15">
      <c r="A363" s="1"/>
      <c r="B363" s="94"/>
      <c r="C363" s="95"/>
      <c r="D363" s="96"/>
      <c r="E363" s="4"/>
      <c r="F363" s="1"/>
      <c r="G363" s="97"/>
      <c r="H363" s="57"/>
      <c r="I363" s="98"/>
      <c r="J363" s="98"/>
      <c r="K363" s="95"/>
      <c r="L363" s="95"/>
      <c r="M363" s="1"/>
      <c r="N363" s="1"/>
      <c r="O363" s="1"/>
      <c r="P363" s="1"/>
    </row>
    <row r="364" spans="2:12" s="1" customFormat="1" ht="15">
      <c r="B364" s="94"/>
      <c r="C364" s="95"/>
      <c r="D364" s="96"/>
      <c r="E364" s="4"/>
      <c r="G364" s="97"/>
      <c r="H364" s="57"/>
      <c r="I364" s="98"/>
      <c r="J364" s="98"/>
      <c r="K364" s="95"/>
      <c r="L364" s="95"/>
    </row>
    <row r="365" spans="2:12" s="1" customFormat="1" ht="15">
      <c r="B365" s="94"/>
      <c r="C365" s="95"/>
      <c r="D365" s="96"/>
      <c r="E365" s="4"/>
      <c r="G365" s="97"/>
      <c r="H365" s="57"/>
      <c r="I365" s="98"/>
      <c r="J365" s="98"/>
      <c r="K365" s="95"/>
      <c r="L365" s="95"/>
    </row>
    <row r="366" spans="2:12" s="1" customFormat="1" ht="15">
      <c r="B366" s="94"/>
      <c r="C366" s="95"/>
      <c r="D366" s="96"/>
      <c r="E366" s="4"/>
      <c r="G366" s="97"/>
      <c r="H366" s="57"/>
      <c r="I366" s="98"/>
      <c r="J366" s="98"/>
      <c r="K366" s="95"/>
      <c r="L366" s="95"/>
    </row>
    <row r="367" spans="2:12" s="1" customFormat="1" ht="15">
      <c r="B367" s="94"/>
      <c r="C367" s="95"/>
      <c r="D367" s="96"/>
      <c r="E367" s="4"/>
      <c r="G367" s="97"/>
      <c r="H367" s="57"/>
      <c r="I367" s="98"/>
      <c r="J367" s="98"/>
      <c r="K367" s="95"/>
      <c r="L367" s="95"/>
    </row>
    <row r="368" spans="2:12" s="1" customFormat="1" ht="15">
      <c r="B368" s="94"/>
      <c r="C368" s="95"/>
      <c r="D368" s="96"/>
      <c r="E368" s="4"/>
      <c r="G368" s="97"/>
      <c r="H368" s="57"/>
      <c r="I368" s="98"/>
      <c r="J368" s="98"/>
      <c r="K368" s="95"/>
      <c r="L368" s="95"/>
    </row>
    <row r="369" spans="2:12" s="1" customFormat="1" ht="15">
      <c r="B369" s="94"/>
      <c r="C369" s="95"/>
      <c r="D369" s="96"/>
      <c r="E369" s="4"/>
      <c r="G369" s="97"/>
      <c r="H369" s="57"/>
      <c r="I369" s="98"/>
      <c r="J369" s="98"/>
      <c r="K369" s="95"/>
      <c r="L369" s="95"/>
    </row>
    <row r="370" spans="1:16" s="93" customFormat="1" ht="15">
      <c r="A370" s="1"/>
      <c r="B370" s="94"/>
      <c r="C370" s="95"/>
      <c r="D370" s="96"/>
      <c r="E370" s="4"/>
      <c r="F370" s="1"/>
      <c r="G370" s="97"/>
      <c r="H370" s="57"/>
      <c r="I370" s="98"/>
      <c r="J370" s="98"/>
      <c r="K370" s="95"/>
      <c r="L370" s="95"/>
      <c r="M370" s="1"/>
      <c r="N370" s="1"/>
      <c r="O370" s="1"/>
      <c r="P370" s="1"/>
    </row>
    <row r="371" spans="2:12" s="1" customFormat="1" ht="15">
      <c r="B371" s="94"/>
      <c r="C371" s="95"/>
      <c r="D371" s="96"/>
      <c r="E371" s="4"/>
      <c r="G371" s="97"/>
      <c r="H371" s="57"/>
      <c r="I371" s="98"/>
      <c r="J371" s="98"/>
      <c r="K371" s="95"/>
      <c r="L371" s="95"/>
    </row>
    <row r="372" spans="2:12" s="1" customFormat="1" ht="15">
      <c r="B372" s="94"/>
      <c r="C372" s="95"/>
      <c r="D372" s="96"/>
      <c r="E372" s="4"/>
      <c r="G372" s="97"/>
      <c r="H372" s="57"/>
      <c r="I372" s="98"/>
      <c r="J372" s="98"/>
      <c r="K372" s="95"/>
      <c r="L372" s="95"/>
    </row>
    <row r="373" spans="2:12" s="1" customFormat="1" ht="15">
      <c r="B373" s="94"/>
      <c r="C373" s="95"/>
      <c r="D373" s="96"/>
      <c r="E373" s="4"/>
      <c r="G373" s="97"/>
      <c r="H373" s="57"/>
      <c r="I373" s="98"/>
      <c r="J373" s="98"/>
      <c r="K373" s="95"/>
      <c r="L373" s="95"/>
    </row>
    <row r="374" spans="2:12" s="1" customFormat="1" ht="15">
      <c r="B374" s="94"/>
      <c r="C374" s="95"/>
      <c r="D374" s="96"/>
      <c r="E374" s="4"/>
      <c r="G374" s="97"/>
      <c r="H374" s="57"/>
      <c r="I374" s="98"/>
      <c r="J374" s="98"/>
      <c r="K374" s="95"/>
      <c r="L374" s="95"/>
    </row>
    <row r="375" spans="2:12" s="1" customFormat="1" ht="15">
      <c r="B375" s="94"/>
      <c r="C375" s="95"/>
      <c r="D375" s="96"/>
      <c r="E375" s="4"/>
      <c r="G375" s="97"/>
      <c r="H375" s="57"/>
      <c r="I375" s="98"/>
      <c r="J375" s="98"/>
      <c r="K375" s="95"/>
      <c r="L375" s="95"/>
    </row>
    <row r="376" spans="2:12" s="1" customFormat="1" ht="15">
      <c r="B376" s="94"/>
      <c r="C376" s="95"/>
      <c r="D376" s="96"/>
      <c r="E376" s="4"/>
      <c r="G376" s="97"/>
      <c r="H376" s="57"/>
      <c r="I376" s="98"/>
      <c r="J376" s="98"/>
      <c r="K376" s="95"/>
      <c r="L376" s="95"/>
    </row>
    <row r="377" spans="2:12" s="1" customFormat="1" ht="15">
      <c r="B377" s="94"/>
      <c r="C377" s="95"/>
      <c r="D377" s="96"/>
      <c r="E377" s="4"/>
      <c r="G377" s="97"/>
      <c r="H377" s="57"/>
      <c r="I377" s="98"/>
      <c r="J377" s="98"/>
      <c r="K377" s="95"/>
      <c r="L377" s="95"/>
    </row>
    <row r="378" spans="2:12" s="1" customFormat="1" ht="15">
      <c r="B378" s="94"/>
      <c r="C378" s="95"/>
      <c r="D378" s="96"/>
      <c r="E378" s="4"/>
      <c r="G378" s="97"/>
      <c r="H378" s="57"/>
      <c r="I378" s="98"/>
      <c r="J378" s="98"/>
      <c r="K378" s="95"/>
      <c r="L378" s="95"/>
    </row>
    <row r="379" spans="2:12" s="1" customFormat="1" ht="15">
      <c r="B379" s="94"/>
      <c r="C379" s="95"/>
      <c r="D379" s="96"/>
      <c r="E379" s="4"/>
      <c r="G379" s="97"/>
      <c r="H379" s="57"/>
      <c r="I379" s="98"/>
      <c r="J379" s="98"/>
      <c r="K379" s="95"/>
      <c r="L379" s="95"/>
    </row>
    <row r="380" spans="2:12" s="1" customFormat="1" ht="15">
      <c r="B380" s="94"/>
      <c r="C380" s="95"/>
      <c r="D380" s="96"/>
      <c r="E380" s="4"/>
      <c r="G380" s="97"/>
      <c r="H380" s="57"/>
      <c r="I380" s="98"/>
      <c r="J380" s="98"/>
      <c r="K380" s="95"/>
      <c r="L380" s="95"/>
    </row>
    <row r="381" spans="2:12" s="1" customFormat="1" ht="15">
      <c r="B381" s="94"/>
      <c r="C381" s="95"/>
      <c r="D381" s="96"/>
      <c r="E381" s="4"/>
      <c r="G381" s="97"/>
      <c r="H381" s="57"/>
      <c r="I381" s="98"/>
      <c r="J381" s="98"/>
      <c r="K381" s="95"/>
      <c r="L381" s="95"/>
    </row>
    <row r="382" spans="2:12" s="1" customFormat="1" ht="15">
      <c r="B382" s="94"/>
      <c r="C382" s="95"/>
      <c r="D382" s="96"/>
      <c r="E382" s="4"/>
      <c r="G382" s="97"/>
      <c r="H382" s="57"/>
      <c r="I382" s="98"/>
      <c r="J382" s="98"/>
      <c r="K382" s="95"/>
      <c r="L382" s="95"/>
    </row>
    <row r="383" spans="2:12" s="1" customFormat="1" ht="15">
      <c r="B383" s="94"/>
      <c r="C383" s="95"/>
      <c r="D383" s="96"/>
      <c r="E383" s="4"/>
      <c r="G383" s="97"/>
      <c r="H383" s="57"/>
      <c r="I383" s="98"/>
      <c r="J383" s="98"/>
      <c r="K383" s="95"/>
      <c r="L383" s="95"/>
    </row>
    <row r="384" spans="1:16" s="93" customFormat="1" ht="15">
      <c r="A384" s="1"/>
      <c r="B384" s="94"/>
      <c r="C384" s="95"/>
      <c r="D384" s="96"/>
      <c r="E384" s="4"/>
      <c r="F384" s="1"/>
      <c r="G384" s="97"/>
      <c r="H384" s="57"/>
      <c r="I384" s="98"/>
      <c r="J384" s="98"/>
      <c r="K384" s="95"/>
      <c r="L384" s="95"/>
      <c r="M384" s="1"/>
      <c r="N384" s="1"/>
      <c r="O384" s="1"/>
      <c r="P384" s="1"/>
    </row>
    <row r="385" spans="2:12" s="1" customFormat="1" ht="15">
      <c r="B385" s="94"/>
      <c r="C385" s="95"/>
      <c r="D385" s="96"/>
      <c r="E385" s="4"/>
      <c r="G385" s="97"/>
      <c r="H385" s="57"/>
      <c r="I385" s="98"/>
      <c r="J385" s="98"/>
      <c r="K385" s="95"/>
      <c r="L385" s="95"/>
    </row>
    <row r="386" spans="2:12" s="1" customFormat="1" ht="15">
      <c r="B386" s="94"/>
      <c r="C386" s="95"/>
      <c r="D386" s="96"/>
      <c r="E386" s="4"/>
      <c r="G386" s="97"/>
      <c r="H386" s="57"/>
      <c r="I386" s="98"/>
      <c r="J386" s="98"/>
      <c r="K386" s="95"/>
      <c r="L386" s="95"/>
    </row>
    <row r="387" spans="2:12" s="1" customFormat="1" ht="15">
      <c r="B387" s="94"/>
      <c r="C387" s="95"/>
      <c r="D387" s="96"/>
      <c r="E387" s="4"/>
      <c r="G387" s="97"/>
      <c r="H387" s="57"/>
      <c r="I387" s="98"/>
      <c r="J387" s="98"/>
      <c r="K387" s="95"/>
      <c r="L387" s="95"/>
    </row>
    <row r="388" spans="2:12" s="1" customFormat="1" ht="15">
      <c r="B388" s="94"/>
      <c r="C388" s="95"/>
      <c r="D388" s="96"/>
      <c r="E388" s="4"/>
      <c r="G388" s="97"/>
      <c r="H388" s="57"/>
      <c r="I388" s="98"/>
      <c r="J388" s="98"/>
      <c r="K388" s="95"/>
      <c r="L388" s="95"/>
    </row>
    <row r="389" spans="2:12" s="1" customFormat="1" ht="15">
      <c r="B389" s="94"/>
      <c r="C389" s="95"/>
      <c r="D389" s="96"/>
      <c r="E389" s="4"/>
      <c r="G389" s="97"/>
      <c r="H389" s="57"/>
      <c r="I389" s="98"/>
      <c r="J389" s="98"/>
      <c r="K389" s="95"/>
      <c r="L389" s="95"/>
    </row>
    <row r="390" spans="2:12" s="1" customFormat="1" ht="15">
      <c r="B390" s="94"/>
      <c r="C390" s="95"/>
      <c r="D390" s="96"/>
      <c r="E390" s="4"/>
      <c r="G390" s="97"/>
      <c r="H390" s="57"/>
      <c r="I390" s="98"/>
      <c r="J390" s="98"/>
      <c r="K390" s="95"/>
      <c r="L390" s="95"/>
    </row>
    <row r="391" spans="2:12" s="1" customFormat="1" ht="15">
      <c r="B391" s="94"/>
      <c r="C391" s="95"/>
      <c r="D391" s="96"/>
      <c r="E391" s="4"/>
      <c r="G391" s="97"/>
      <c r="H391" s="57"/>
      <c r="I391" s="98"/>
      <c r="J391" s="98"/>
      <c r="K391" s="95"/>
      <c r="L391" s="95"/>
    </row>
    <row r="392" spans="2:12" s="1" customFormat="1" ht="15">
      <c r="B392" s="94"/>
      <c r="C392" s="95"/>
      <c r="D392" s="96"/>
      <c r="E392" s="4"/>
      <c r="G392" s="97"/>
      <c r="H392" s="57"/>
      <c r="I392" s="98"/>
      <c r="J392" s="98"/>
      <c r="K392" s="95"/>
      <c r="L392" s="95"/>
    </row>
    <row r="393" spans="2:12" s="1" customFormat="1" ht="15">
      <c r="B393" s="94"/>
      <c r="C393" s="95"/>
      <c r="D393" s="96"/>
      <c r="E393" s="4"/>
      <c r="G393" s="97"/>
      <c r="H393" s="57"/>
      <c r="I393" s="98"/>
      <c r="J393" s="98"/>
      <c r="K393" s="95"/>
      <c r="L393" s="95"/>
    </row>
    <row r="394" spans="2:12" s="1" customFormat="1" ht="15">
      <c r="B394" s="94"/>
      <c r="C394" s="95"/>
      <c r="D394" s="96"/>
      <c r="E394" s="4"/>
      <c r="G394" s="97"/>
      <c r="H394" s="57"/>
      <c r="I394" s="98"/>
      <c r="J394" s="98"/>
      <c r="K394" s="95"/>
      <c r="L394" s="95"/>
    </row>
    <row r="395" spans="2:12" s="1" customFormat="1" ht="15">
      <c r="B395" s="94"/>
      <c r="C395" s="95"/>
      <c r="D395" s="96"/>
      <c r="E395" s="4"/>
      <c r="G395" s="97"/>
      <c r="H395" s="57"/>
      <c r="I395" s="98"/>
      <c r="J395" s="98"/>
      <c r="K395" s="95"/>
      <c r="L395" s="95"/>
    </row>
    <row r="396" spans="2:12" s="1" customFormat="1" ht="15">
      <c r="B396" s="94"/>
      <c r="C396" s="95"/>
      <c r="D396" s="96"/>
      <c r="E396" s="4"/>
      <c r="G396" s="97"/>
      <c r="H396" s="57"/>
      <c r="I396" s="98"/>
      <c r="J396" s="98"/>
      <c r="K396" s="95"/>
      <c r="L396" s="95"/>
    </row>
    <row r="397" spans="2:12" s="1" customFormat="1" ht="15">
      <c r="B397" s="94"/>
      <c r="C397" s="95"/>
      <c r="D397" s="96"/>
      <c r="E397" s="4"/>
      <c r="G397" s="97"/>
      <c r="H397" s="57"/>
      <c r="I397" s="98"/>
      <c r="J397" s="98"/>
      <c r="K397" s="95"/>
      <c r="L397" s="95"/>
    </row>
    <row r="398" spans="2:12" s="1" customFormat="1" ht="15">
      <c r="B398" s="94"/>
      <c r="C398" s="95"/>
      <c r="D398" s="96"/>
      <c r="E398" s="4"/>
      <c r="G398" s="97"/>
      <c r="H398" s="57"/>
      <c r="I398" s="98"/>
      <c r="J398" s="98"/>
      <c r="K398" s="95"/>
      <c r="L398" s="95"/>
    </row>
    <row r="399" spans="2:12" s="1" customFormat="1" ht="15">
      <c r="B399" s="94"/>
      <c r="C399" s="95"/>
      <c r="D399" s="96"/>
      <c r="E399" s="4"/>
      <c r="G399" s="97"/>
      <c r="H399" s="57"/>
      <c r="I399" s="98"/>
      <c r="J399" s="98"/>
      <c r="K399" s="95"/>
      <c r="L399" s="95"/>
    </row>
    <row r="400" spans="2:12" s="1" customFormat="1" ht="15">
      <c r="B400" s="94"/>
      <c r="C400" s="95"/>
      <c r="D400" s="96"/>
      <c r="E400" s="4"/>
      <c r="G400" s="97"/>
      <c r="H400" s="57"/>
      <c r="I400" s="98"/>
      <c r="J400" s="98"/>
      <c r="K400" s="95"/>
      <c r="L400" s="95"/>
    </row>
    <row r="401" spans="2:12" s="1" customFormat="1" ht="15">
      <c r="B401" s="94"/>
      <c r="C401" s="95"/>
      <c r="D401" s="96"/>
      <c r="E401" s="4"/>
      <c r="G401" s="97"/>
      <c r="H401" s="57"/>
      <c r="I401" s="98"/>
      <c r="J401" s="98"/>
      <c r="K401" s="95"/>
      <c r="L401" s="95"/>
    </row>
    <row r="402" spans="2:12" s="1" customFormat="1" ht="15">
      <c r="B402" s="94"/>
      <c r="C402" s="95"/>
      <c r="D402" s="96"/>
      <c r="E402" s="4"/>
      <c r="G402" s="97"/>
      <c r="H402" s="57"/>
      <c r="I402" s="98"/>
      <c r="J402" s="98"/>
      <c r="K402" s="95"/>
      <c r="L402" s="95"/>
    </row>
    <row r="403" spans="2:12" s="1" customFormat="1" ht="15">
      <c r="B403" s="94"/>
      <c r="C403" s="95"/>
      <c r="D403" s="96"/>
      <c r="E403" s="4"/>
      <c r="G403" s="97"/>
      <c r="H403" s="57"/>
      <c r="I403" s="98"/>
      <c r="J403" s="98"/>
      <c r="K403" s="95"/>
      <c r="L403" s="95"/>
    </row>
    <row r="404" spans="2:12" s="1" customFormat="1" ht="15">
      <c r="B404" s="94"/>
      <c r="C404" s="95"/>
      <c r="D404" s="96"/>
      <c r="E404" s="4"/>
      <c r="G404" s="97"/>
      <c r="H404" s="57"/>
      <c r="I404" s="98"/>
      <c r="J404" s="98"/>
      <c r="K404" s="95"/>
      <c r="L404" s="95"/>
    </row>
    <row r="405" spans="2:12" s="1" customFormat="1" ht="15">
      <c r="B405" s="94"/>
      <c r="C405" s="95"/>
      <c r="D405" s="96"/>
      <c r="E405" s="4"/>
      <c r="G405" s="97"/>
      <c r="H405" s="57"/>
      <c r="I405" s="98"/>
      <c r="J405" s="98"/>
      <c r="K405" s="95"/>
      <c r="L405" s="95"/>
    </row>
    <row r="406" spans="2:12" s="1" customFormat="1" ht="15">
      <c r="B406" s="94"/>
      <c r="C406" s="95"/>
      <c r="D406" s="96"/>
      <c r="E406" s="4"/>
      <c r="G406" s="97"/>
      <c r="H406" s="57"/>
      <c r="I406" s="98"/>
      <c r="J406" s="98"/>
      <c r="K406" s="95"/>
      <c r="L406" s="95"/>
    </row>
    <row r="407" spans="2:12" s="1" customFormat="1" ht="15">
      <c r="B407" s="94"/>
      <c r="C407" s="95"/>
      <c r="D407" s="96"/>
      <c r="E407" s="4"/>
      <c r="G407" s="97"/>
      <c r="H407" s="57"/>
      <c r="I407" s="98"/>
      <c r="J407" s="98"/>
      <c r="K407" s="95"/>
      <c r="L407" s="95"/>
    </row>
    <row r="408" spans="2:12" s="1" customFormat="1" ht="15">
      <c r="B408" s="94"/>
      <c r="C408" s="95"/>
      <c r="D408" s="96"/>
      <c r="E408" s="4"/>
      <c r="G408" s="97"/>
      <c r="H408" s="57"/>
      <c r="I408" s="98"/>
      <c r="J408" s="98"/>
      <c r="K408" s="95"/>
      <c r="L408" s="95"/>
    </row>
    <row r="409" spans="2:12" s="1" customFormat="1" ht="15">
      <c r="B409" s="94"/>
      <c r="C409" s="95"/>
      <c r="D409" s="96"/>
      <c r="E409" s="4"/>
      <c r="G409" s="97"/>
      <c r="H409" s="57"/>
      <c r="I409" s="98"/>
      <c r="J409" s="98"/>
      <c r="K409" s="95"/>
      <c r="L409" s="95"/>
    </row>
    <row r="410" spans="2:12" s="1" customFormat="1" ht="15">
      <c r="B410" s="94"/>
      <c r="C410" s="95"/>
      <c r="D410" s="96"/>
      <c r="E410" s="4"/>
      <c r="G410" s="97"/>
      <c r="H410" s="57"/>
      <c r="I410" s="98"/>
      <c r="J410" s="98"/>
      <c r="K410" s="95"/>
      <c r="L410" s="95"/>
    </row>
    <row r="411" spans="1:16" s="93" customFormat="1" ht="15">
      <c r="A411" s="1"/>
      <c r="B411" s="94"/>
      <c r="C411" s="95"/>
      <c r="D411" s="96"/>
      <c r="E411" s="4"/>
      <c r="F411" s="1"/>
      <c r="G411" s="97"/>
      <c r="H411" s="57"/>
      <c r="I411" s="98"/>
      <c r="J411" s="98"/>
      <c r="K411" s="95"/>
      <c r="L411" s="95"/>
      <c r="M411" s="1"/>
      <c r="N411" s="1"/>
      <c r="O411" s="1"/>
      <c r="P411" s="1"/>
    </row>
    <row r="412" spans="2:12" s="1" customFormat="1" ht="15">
      <c r="B412" s="94"/>
      <c r="C412" s="95"/>
      <c r="D412" s="96"/>
      <c r="E412" s="4"/>
      <c r="G412" s="97"/>
      <c r="H412" s="57"/>
      <c r="I412" s="98"/>
      <c r="J412" s="98"/>
      <c r="K412" s="95"/>
      <c r="L412" s="95"/>
    </row>
    <row r="413" spans="2:12" s="1" customFormat="1" ht="15">
      <c r="B413" s="94"/>
      <c r="C413" s="95"/>
      <c r="D413" s="96"/>
      <c r="E413" s="4"/>
      <c r="G413" s="97"/>
      <c r="H413" s="57"/>
      <c r="I413" s="98"/>
      <c r="J413" s="98"/>
      <c r="K413" s="95"/>
      <c r="L413" s="95"/>
    </row>
    <row r="414" spans="2:12" s="1" customFormat="1" ht="15">
      <c r="B414" s="94"/>
      <c r="C414" s="95"/>
      <c r="D414" s="96"/>
      <c r="E414" s="4"/>
      <c r="G414" s="97"/>
      <c r="H414" s="57"/>
      <c r="I414" s="98"/>
      <c r="J414" s="98"/>
      <c r="K414" s="95"/>
      <c r="L414" s="95"/>
    </row>
    <row r="415" spans="2:12" s="1" customFormat="1" ht="15">
      <c r="B415" s="94"/>
      <c r="C415" s="95"/>
      <c r="D415" s="96"/>
      <c r="E415" s="4"/>
      <c r="G415" s="97"/>
      <c r="H415" s="57"/>
      <c r="I415" s="98"/>
      <c r="J415" s="98"/>
      <c r="K415" s="95"/>
      <c r="L415" s="95"/>
    </row>
    <row r="416" spans="2:12" s="1" customFormat="1" ht="15">
      <c r="B416" s="94"/>
      <c r="C416" s="95"/>
      <c r="D416" s="96"/>
      <c r="E416" s="4"/>
      <c r="G416" s="97"/>
      <c r="H416" s="57"/>
      <c r="I416" s="98"/>
      <c r="J416" s="98"/>
      <c r="K416" s="95"/>
      <c r="L416" s="95"/>
    </row>
    <row r="417" spans="2:12" s="1" customFormat="1" ht="15">
      <c r="B417" s="94"/>
      <c r="C417" s="95"/>
      <c r="D417" s="96"/>
      <c r="E417" s="4"/>
      <c r="G417" s="97"/>
      <c r="H417" s="57"/>
      <c r="I417" s="98"/>
      <c r="J417" s="98"/>
      <c r="K417" s="95"/>
      <c r="L417" s="95"/>
    </row>
    <row r="418" spans="2:12" s="1" customFormat="1" ht="15">
      <c r="B418" s="94"/>
      <c r="C418" s="95"/>
      <c r="D418" s="96"/>
      <c r="E418" s="4"/>
      <c r="G418" s="97"/>
      <c r="H418" s="57"/>
      <c r="I418" s="98"/>
      <c r="J418" s="98"/>
      <c r="K418" s="95"/>
      <c r="L418" s="95"/>
    </row>
    <row r="419" spans="2:12" s="1" customFormat="1" ht="15">
      <c r="B419" s="94"/>
      <c r="C419" s="95"/>
      <c r="D419" s="96"/>
      <c r="E419" s="4"/>
      <c r="G419" s="97"/>
      <c r="H419" s="57"/>
      <c r="I419" s="98"/>
      <c r="J419" s="98"/>
      <c r="K419" s="95"/>
      <c r="L419" s="95"/>
    </row>
    <row r="420" spans="2:12" s="1" customFormat="1" ht="15">
      <c r="B420" s="94"/>
      <c r="C420" s="95"/>
      <c r="D420" s="96"/>
      <c r="E420" s="4"/>
      <c r="G420" s="97"/>
      <c r="H420" s="57"/>
      <c r="I420" s="98"/>
      <c r="J420" s="98"/>
      <c r="K420" s="95"/>
      <c r="L420" s="95"/>
    </row>
    <row r="421" spans="2:12" s="1" customFormat="1" ht="15">
      <c r="B421" s="94"/>
      <c r="C421" s="95"/>
      <c r="D421" s="96"/>
      <c r="E421" s="4"/>
      <c r="G421" s="97"/>
      <c r="H421" s="57"/>
      <c r="I421" s="98"/>
      <c r="J421" s="98"/>
      <c r="K421" s="95"/>
      <c r="L421" s="95"/>
    </row>
    <row r="422" spans="2:12" s="1" customFormat="1" ht="15">
      <c r="B422" s="94"/>
      <c r="C422" s="95"/>
      <c r="D422" s="96"/>
      <c r="E422" s="4"/>
      <c r="G422" s="97"/>
      <c r="H422" s="57"/>
      <c r="I422" s="98"/>
      <c r="J422" s="98"/>
      <c r="K422" s="95"/>
      <c r="L422" s="95"/>
    </row>
    <row r="423" spans="2:12" s="1" customFormat="1" ht="15">
      <c r="B423" s="94"/>
      <c r="C423" s="95"/>
      <c r="D423" s="96"/>
      <c r="E423" s="4"/>
      <c r="G423" s="97"/>
      <c r="H423" s="57"/>
      <c r="I423" s="98"/>
      <c r="J423" s="98"/>
      <c r="K423" s="95"/>
      <c r="L423" s="95"/>
    </row>
    <row r="424" spans="2:12" s="1" customFormat="1" ht="15">
      <c r="B424" s="94"/>
      <c r="C424" s="95"/>
      <c r="D424" s="96"/>
      <c r="E424" s="4"/>
      <c r="G424" s="97"/>
      <c r="H424" s="57"/>
      <c r="I424" s="98"/>
      <c r="J424" s="98"/>
      <c r="K424" s="95"/>
      <c r="L424" s="95"/>
    </row>
    <row r="425" spans="2:12" s="1" customFormat="1" ht="15">
      <c r="B425" s="94"/>
      <c r="C425" s="95"/>
      <c r="D425" s="96"/>
      <c r="E425" s="4"/>
      <c r="G425" s="97"/>
      <c r="H425" s="57"/>
      <c r="I425" s="98"/>
      <c r="J425" s="98"/>
      <c r="K425" s="95"/>
      <c r="L425" s="95"/>
    </row>
    <row r="426" spans="1:16" s="92" customFormat="1" ht="15">
      <c r="A426" s="1"/>
      <c r="B426" s="94"/>
      <c r="C426" s="95"/>
      <c r="D426" s="96"/>
      <c r="E426" s="4"/>
      <c r="F426" s="1"/>
      <c r="G426" s="97"/>
      <c r="H426" s="57"/>
      <c r="I426" s="98"/>
      <c r="J426" s="98"/>
      <c r="K426" s="95"/>
      <c r="L426" s="95"/>
      <c r="M426" s="1"/>
      <c r="N426" s="1"/>
      <c r="O426" s="1"/>
      <c r="P426" s="1"/>
    </row>
    <row r="427" spans="2:12" s="1" customFormat="1" ht="15">
      <c r="B427" s="94"/>
      <c r="C427" s="95"/>
      <c r="D427" s="96"/>
      <c r="E427" s="4"/>
      <c r="G427" s="97"/>
      <c r="H427" s="57"/>
      <c r="I427" s="98"/>
      <c r="J427" s="98"/>
      <c r="K427" s="95"/>
      <c r="L427" s="95"/>
    </row>
    <row r="428" spans="2:12" s="1" customFormat="1" ht="15">
      <c r="B428" s="94"/>
      <c r="C428" s="95"/>
      <c r="D428" s="96"/>
      <c r="E428" s="4"/>
      <c r="G428" s="97"/>
      <c r="H428" s="57"/>
      <c r="I428" s="98"/>
      <c r="J428" s="98"/>
      <c r="K428" s="95"/>
      <c r="L428" s="95"/>
    </row>
    <row r="429" spans="2:12" s="1" customFormat="1" ht="15">
      <c r="B429" s="94"/>
      <c r="C429" s="95"/>
      <c r="D429" s="96"/>
      <c r="E429" s="4"/>
      <c r="G429" s="97"/>
      <c r="H429" s="57"/>
      <c r="I429" s="98"/>
      <c r="J429" s="98"/>
      <c r="K429" s="95"/>
      <c r="L429" s="95"/>
    </row>
    <row r="430" spans="2:12" s="1" customFormat="1" ht="15">
      <c r="B430" s="94"/>
      <c r="C430" s="95"/>
      <c r="D430" s="96"/>
      <c r="E430" s="4"/>
      <c r="G430" s="97"/>
      <c r="H430" s="57"/>
      <c r="I430" s="98"/>
      <c r="J430" s="98"/>
      <c r="K430" s="95"/>
      <c r="L430" s="95"/>
    </row>
    <row r="431" spans="2:12" s="1" customFormat="1" ht="15">
      <c r="B431" s="94"/>
      <c r="C431" s="95"/>
      <c r="D431" s="96"/>
      <c r="E431" s="4"/>
      <c r="G431" s="97"/>
      <c r="H431" s="57"/>
      <c r="I431" s="98"/>
      <c r="J431" s="98"/>
      <c r="K431" s="95"/>
      <c r="L431" s="95"/>
    </row>
    <row r="432" spans="2:12" s="1" customFormat="1" ht="15">
      <c r="B432" s="94"/>
      <c r="C432" s="95"/>
      <c r="D432" s="96"/>
      <c r="E432" s="4"/>
      <c r="G432" s="97"/>
      <c r="H432" s="57"/>
      <c r="I432" s="98"/>
      <c r="J432" s="98"/>
      <c r="K432" s="95"/>
      <c r="L432" s="95"/>
    </row>
    <row r="433" spans="2:12" s="1" customFormat="1" ht="15">
      <c r="B433" s="94"/>
      <c r="C433" s="95"/>
      <c r="D433" s="96"/>
      <c r="E433" s="4"/>
      <c r="G433" s="97"/>
      <c r="H433" s="57"/>
      <c r="I433" s="98"/>
      <c r="J433" s="98"/>
      <c r="K433" s="95"/>
      <c r="L433" s="95"/>
    </row>
    <row r="434" spans="2:12" s="1" customFormat="1" ht="15">
      <c r="B434" s="94"/>
      <c r="C434" s="95"/>
      <c r="D434" s="96"/>
      <c r="E434" s="4"/>
      <c r="G434" s="97"/>
      <c r="H434" s="57"/>
      <c r="I434" s="98"/>
      <c r="J434" s="98"/>
      <c r="K434" s="95"/>
      <c r="L434" s="95"/>
    </row>
    <row r="435" spans="1:16" s="93" customFormat="1" ht="15">
      <c r="A435" s="1"/>
      <c r="B435" s="94"/>
      <c r="C435" s="95"/>
      <c r="D435" s="96"/>
      <c r="E435" s="4"/>
      <c r="F435" s="1"/>
      <c r="G435" s="97"/>
      <c r="H435" s="57"/>
      <c r="I435" s="98"/>
      <c r="J435" s="98"/>
      <c r="K435" s="95"/>
      <c r="L435" s="95"/>
      <c r="M435" s="1"/>
      <c r="N435" s="1"/>
      <c r="O435" s="1"/>
      <c r="P435" s="1"/>
    </row>
    <row r="436" spans="2:12" s="1" customFormat="1" ht="15">
      <c r="B436" s="94"/>
      <c r="C436" s="95"/>
      <c r="D436" s="96"/>
      <c r="E436" s="4"/>
      <c r="G436" s="97"/>
      <c r="H436" s="57"/>
      <c r="I436" s="98"/>
      <c r="J436" s="98"/>
      <c r="K436" s="95"/>
      <c r="L436" s="95"/>
    </row>
    <row r="437" spans="2:12" s="1" customFormat="1" ht="15">
      <c r="B437" s="94"/>
      <c r="C437" s="95"/>
      <c r="D437" s="96"/>
      <c r="E437" s="4"/>
      <c r="G437" s="97"/>
      <c r="H437" s="57"/>
      <c r="I437" s="98"/>
      <c r="J437" s="98"/>
      <c r="K437" s="95"/>
      <c r="L437" s="95"/>
    </row>
    <row r="438" spans="2:12" s="1" customFormat="1" ht="15">
      <c r="B438" s="94"/>
      <c r="C438" s="95"/>
      <c r="D438" s="96"/>
      <c r="E438" s="4"/>
      <c r="G438" s="97"/>
      <c r="H438" s="57"/>
      <c r="I438" s="98"/>
      <c r="J438" s="98"/>
      <c r="K438" s="95"/>
      <c r="L438" s="95"/>
    </row>
    <row r="439" spans="2:12" s="1" customFormat="1" ht="15">
      <c r="B439" s="94"/>
      <c r="C439" s="95"/>
      <c r="D439" s="96"/>
      <c r="E439" s="4"/>
      <c r="G439" s="97"/>
      <c r="H439" s="57"/>
      <c r="I439" s="98"/>
      <c r="J439" s="98"/>
      <c r="K439" s="95"/>
      <c r="L439" s="95"/>
    </row>
    <row r="440" spans="2:12" s="1" customFormat="1" ht="15">
      <c r="B440" s="94"/>
      <c r="C440" s="95"/>
      <c r="D440" s="96"/>
      <c r="E440" s="4"/>
      <c r="G440" s="97"/>
      <c r="H440" s="57"/>
      <c r="I440" s="98"/>
      <c r="J440" s="98"/>
      <c r="K440" s="95"/>
      <c r="L440" s="95"/>
    </row>
    <row r="441" spans="2:12" s="1" customFormat="1" ht="15">
      <c r="B441" s="94"/>
      <c r="C441" s="95"/>
      <c r="D441" s="96"/>
      <c r="E441" s="4"/>
      <c r="G441" s="97"/>
      <c r="H441" s="57"/>
      <c r="I441" s="98"/>
      <c r="J441" s="98"/>
      <c r="K441" s="95"/>
      <c r="L441" s="95"/>
    </row>
    <row r="442" spans="2:12" s="1" customFormat="1" ht="15">
      <c r="B442" s="94"/>
      <c r="C442" s="95"/>
      <c r="D442" s="96"/>
      <c r="E442" s="4"/>
      <c r="G442" s="97"/>
      <c r="H442" s="57"/>
      <c r="I442" s="98"/>
      <c r="J442" s="98"/>
      <c r="K442" s="95"/>
      <c r="L442" s="95"/>
    </row>
    <row r="443" spans="2:12" s="1" customFormat="1" ht="15">
      <c r="B443" s="94"/>
      <c r="C443" s="95"/>
      <c r="D443" s="96"/>
      <c r="E443" s="4"/>
      <c r="G443" s="97"/>
      <c r="H443" s="57"/>
      <c r="I443" s="98"/>
      <c r="J443" s="98"/>
      <c r="K443" s="95"/>
      <c r="L443" s="95"/>
    </row>
    <row r="444" spans="2:12" s="1" customFormat="1" ht="15">
      <c r="B444" s="94"/>
      <c r="C444" s="95"/>
      <c r="D444" s="96"/>
      <c r="E444" s="4"/>
      <c r="G444" s="97"/>
      <c r="H444" s="57"/>
      <c r="I444" s="98"/>
      <c r="J444" s="98"/>
      <c r="K444" s="95"/>
      <c r="L444" s="95"/>
    </row>
    <row r="445" spans="1:16" s="93" customFormat="1" ht="15">
      <c r="A445" s="1"/>
      <c r="B445" s="94"/>
      <c r="C445" s="95"/>
      <c r="D445" s="96"/>
      <c r="E445" s="4"/>
      <c r="F445" s="1"/>
      <c r="G445" s="97"/>
      <c r="H445" s="57"/>
      <c r="I445" s="98"/>
      <c r="J445" s="98"/>
      <c r="K445" s="95"/>
      <c r="L445" s="95"/>
      <c r="M445" s="1"/>
      <c r="N445" s="1"/>
      <c r="O445" s="1"/>
      <c r="P445" s="1"/>
    </row>
    <row r="446" spans="1:16" s="92" customFormat="1" ht="15">
      <c r="A446" s="1"/>
      <c r="B446" s="94"/>
      <c r="C446" s="95"/>
      <c r="D446" s="96"/>
      <c r="E446" s="4"/>
      <c r="F446" s="1"/>
      <c r="G446" s="97"/>
      <c r="H446" s="57"/>
      <c r="I446" s="98"/>
      <c r="J446" s="98"/>
      <c r="K446" s="95"/>
      <c r="L446" s="95"/>
      <c r="M446" s="1"/>
      <c r="N446" s="1"/>
      <c r="O446" s="1"/>
      <c r="P446" s="1"/>
    </row>
    <row r="447" spans="2:12" s="1" customFormat="1" ht="15">
      <c r="B447" s="94"/>
      <c r="C447" s="95"/>
      <c r="D447" s="96"/>
      <c r="E447" s="4"/>
      <c r="G447" s="97"/>
      <c r="H447" s="57"/>
      <c r="I447" s="98"/>
      <c r="J447" s="98"/>
      <c r="K447" s="95"/>
      <c r="L447" s="95"/>
    </row>
    <row r="448" spans="2:12" s="1" customFormat="1" ht="15">
      <c r="B448" s="94"/>
      <c r="C448" s="95"/>
      <c r="D448" s="96"/>
      <c r="E448" s="4"/>
      <c r="G448" s="97"/>
      <c r="H448" s="57"/>
      <c r="I448" s="98"/>
      <c r="J448" s="98"/>
      <c r="K448" s="95"/>
      <c r="L448" s="95"/>
    </row>
    <row r="449" spans="2:12" s="1" customFormat="1" ht="15">
      <c r="B449" s="94"/>
      <c r="C449" s="95"/>
      <c r="D449" s="96"/>
      <c r="E449" s="4"/>
      <c r="G449" s="97"/>
      <c r="H449" s="57"/>
      <c r="I449" s="98"/>
      <c r="J449" s="98"/>
      <c r="K449" s="95"/>
      <c r="L449" s="95"/>
    </row>
    <row r="450" spans="2:12" s="1" customFormat="1" ht="15">
      <c r="B450" s="94"/>
      <c r="C450" s="95"/>
      <c r="D450" s="96"/>
      <c r="E450" s="4"/>
      <c r="G450" s="97"/>
      <c r="H450" s="57"/>
      <c r="I450" s="98"/>
      <c r="J450" s="98"/>
      <c r="K450" s="95"/>
      <c r="L450" s="95"/>
    </row>
    <row r="451" spans="2:12" s="1" customFormat="1" ht="15">
      <c r="B451" s="94"/>
      <c r="C451" s="95"/>
      <c r="D451" s="96"/>
      <c r="E451" s="4"/>
      <c r="G451" s="97"/>
      <c r="H451" s="57"/>
      <c r="I451" s="98"/>
      <c r="J451" s="98"/>
      <c r="K451" s="95"/>
      <c r="L451" s="95"/>
    </row>
    <row r="452" spans="2:12" s="1" customFormat="1" ht="15">
      <c r="B452" s="94"/>
      <c r="C452" s="95"/>
      <c r="D452" s="96"/>
      <c r="E452" s="4"/>
      <c r="G452" s="97"/>
      <c r="H452" s="57"/>
      <c r="I452" s="98"/>
      <c r="J452" s="98"/>
      <c r="K452" s="95"/>
      <c r="L452" s="95"/>
    </row>
    <row r="453" spans="1:16" s="92" customFormat="1" ht="15">
      <c r="A453" s="1"/>
      <c r="B453" s="94"/>
      <c r="C453" s="95"/>
      <c r="D453" s="96"/>
      <c r="E453" s="4"/>
      <c r="F453" s="1"/>
      <c r="G453" s="97"/>
      <c r="H453" s="57"/>
      <c r="I453" s="98"/>
      <c r="J453" s="98"/>
      <c r="K453" s="95"/>
      <c r="L453" s="95"/>
      <c r="M453" s="1"/>
      <c r="N453" s="1"/>
      <c r="O453" s="1"/>
      <c r="P453" s="1"/>
    </row>
  </sheetData>
  <sheetProtection/>
  <mergeCells count="357">
    <mergeCell ref="A2:O2"/>
    <mergeCell ref="B3:D3"/>
    <mergeCell ref="E3:I3"/>
    <mergeCell ref="J3:K3"/>
    <mergeCell ref="L3:O3"/>
    <mergeCell ref="B4:D4"/>
    <mergeCell ref="E4:I4"/>
    <mergeCell ref="J4:K4"/>
    <mergeCell ref="L4:O4"/>
    <mergeCell ref="K7:M7"/>
    <mergeCell ref="K8:M8"/>
    <mergeCell ref="K9:M9"/>
    <mergeCell ref="K10:M10"/>
    <mergeCell ref="K11:M11"/>
    <mergeCell ref="K12:M12"/>
    <mergeCell ref="K13:M13"/>
    <mergeCell ref="K14:M14"/>
    <mergeCell ref="K15:M15"/>
    <mergeCell ref="K16:M16"/>
    <mergeCell ref="K21:M21"/>
    <mergeCell ref="K22:M22"/>
    <mergeCell ref="K23:M23"/>
    <mergeCell ref="K24:M24"/>
    <mergeCell ref="K25:M25"/>
    <mergeCell ref="K26:M26"/>
    <mergeCell ref="K27:M27"/>
    <mergeCell ref="K28:M28"/>
    <mergeCell ref="K29:M29"/>
    <mergeCell ref="K33:M33"/>
    <mergeCell ref="K34:M34"/>
    <mergeCell ref="K38:M38"/>
    <mergeCell ref="K39:M39"/>
    <mergeCell ref="K50:M50"/>
    <mergeCell ref="K51:M51"/>
    <mergeCell ref="K52:M52"/>
    <mergeCell ref="K53:M53"/>
    <mergeCell ref="K54:M54"/>
    <mergeCell ref="K55:M55"/>
    <mergeCell ref="K56:M56"/>
    <mergeCell ref="K57:M57"/>
    <mergeCell ref="K58:M58"/>
    <mergeCell ref="K59:M59"/>
    <mergeCell ref="K60:M60"/>
    <mergeCell ref="K61:M61"/>
    <mergeCell ref="K62:M62"/>
    <mergeCell ref="K63:M63"/>
    <mergeCell ref="K64:M64"/>
    <mergeCell ref="K65:M65"/>
    <mergeCell ref="K66:M66"/>
    <mergeCell ref="K67:M67"/>
    <mergeCell ref="K68:M68"/>
    <mergeCell ref="K69:M69"/>
    <mergeCell ref="K70:M70"/>
    <mergeCell ref="K71:M71"/>
    <mergeCell ref="K72:M72"/>
    <mergeCell ref="K73:M73"/>
    <mergeCell ref="K74:M74"/>
    <mergeCell ref="K75:M75"/>
    <mergeCell ref="K76:M76"/>
    <mergeCell ref="K77:M77"/>
    <mergeCell ref="K78:M78"/>
    <mergeCell ref="K79:M79"/>
    <mergeCell ref="K80:M80"/>
    <mergeCell ref="K81:M81"/>
    <mergeCell ref="K82:M82"/>
    <mergeCell ref="K83:M83"/>
    <mergeCell ref="K84:M84"/>
    <mergeCell ref="K85:M85"/>
    <mergeCell ref="K86:M86"/>
    <mergeCell ref="K87:M87"/>
    <mergeCell ref="K88:M88"/>
    <mergeCell ref="K89:M89"/>
    <mergeCell ref="K90:M90"/>
    <mergeCell ref="K91:M91"/>
    <mergeCell ref="K92:M92"/>
    <mergeCell ref="K93:M93"/>
    <mergeCell ref="K94:M94"/>
    <mergeCell ref="K95:M95"/>
    <mergeCell ref="K96:M96"/>
    <mergeCell ref="K97:M97"/>
    <mergeCell ref="K98:M98"/>
    <mergeCell ref="K99:M99"/>
    <mergeCell ref="K100:M100"/>
    <mergeCell ref="K101:M101"/>
    <mergeCell ref="K102:M102"/>
    <mergeCell ref="K103:M103"/>
    <mergeCell ref="K104:M104"/>
    <mergeCell ref="K105:M105"/>
    <mergeCell ref="K106:M106"/>
    <mergeCell ref="K107:M107"/>
    <mergeCell ref="K108:M108"/>
    <mergeCell ref="K109:M109"/>
    <mergeCell ref="K110:M110"/>
    <mergeCell ref="K111:M111"/>
    <mergeCell ref="K112:M112"/>
    <mergeCell ref="K113:M113"/>
    <mergeCell ref="K114:M114"/>
    <mergeCell ref="K115:M115"/>
    <mergeCell ref="K116:M116"/>
    <mergeCell ref="K117:M117"/>
    <mergeCell ref="K118:M118"/>
    <mergeCell ref="K119:M119"/>
    <mergeCell ref="K120:M120"/>
    <mergeCell ref="K133:L133"/>
    <mergeCell ref="K155:M155"/>
    <mergeCell ref="K156:M156"/>
    <mergeCell ref="K157:M157"/>
    <mergeCell ref="K161:L161"/>
    <mergeCell ref="K162:L162"/>
    <mergeCell ref="K163:L163"/>
    <mergeCell ref="K167:L167"/>
    <mergeCell ref="K168:L168"/>
    <mergeCell ref="K169:L169"/>
    <mergeCell ref="K173:L173"/>
    <mergeCell ref="A181:C181"/>
    <mergeCell ref="D181:O181"/>
    <mergeCell ref="B182:O182"/>
    <mergeCell ref="A3:A4"/>
    <mergeCell ref="A5:A174"/>
    <mergeCell ref="B5:B6"/>
    <mergeCell ref="B17:B19"/>
    <mergeCell ref="B30:B32"/>
    <mergeCell ref="B35:B37"/>
    <mergeCell ref="B40:B42"/>
    <mergeCell ref="B43:B45"/>
    <mergeCell ref="B46:B48"/>
    <mergeCell ref="B121:B123"/>
    <mergeCell ref="B124:B126"/>
    <mergeCell ref="B127:B129"/>
    <mergeCell ref="B130:B132"/>
    <mergeCell ref="B134:B136"/>
    <mergeCell ref="B137:B139"/>
    <mergeCell ref="B140:B142"/>
    <mergeCell ref="B143:B145"/>
    <mergeCell ref="B146:B148"/>
    <mergeCell ref="B149:B151"/>
    <mergeCell ref="B152:B154"/>
    <mergeCell ref="B158:B160"/>
    <mergeCell ref="B161:B163"/>
    <mergeCell ref="B164:B166"/>
    <mergeCell ref="B167:B169"/>
    <mergeCell ref="B170:B172"/>
    <mergeCell ref="C152:C154"/>
    <mergeCell ref="D5:D6"/>
    <mergeCell ref="D17:D19"/>
    <mergeCell ref="D30:D32"/>
    <mergeCell ref="D35:D37"/>
    <mergeCell ref="D40:D42"/>
    <mergeCell ref="D43:D45"/>
    <mergeCell ref="D46:D48"/>
    <mergeCell ref="D121:D123"/>
    <mergeCell ref="D124:D126"/>
    <mergeCell ref="D127:D129"/>
    <mergeCell ref="D130:D132"/>
    <mergeCell ref="D134:D136"/>
    <mergeCell ref="D137:D139"/>
    <mergeCell ref="D140:D142"/>
    <mergeCell ref="D143:D145"/>
    <mergeCell ref="D146:D148"/>
    <mergeCell ref="D149:D151"/>
    <mergeCell ref="D152:D154"/>
    <mergeCell ref="D158:D160"/>
    <mergeCell ref="D161:D163"/>
    <mergeCell ref="D164:D166"/>
    <mergeCell ref="D167:D169"/>
    <mergeCell ref="D170:D172"/>
    <mergeCell ref="E5:E6"/>
    <mergeCell ref="E17:E19"/>
    <mergeCell ref="E30:E32"/>
    <mergeCell ref="E35:E37"/>
    <mergeCell ref="E40:E42"/>
    <mergeCell ref="E43:E45"/>
    <mergeCell ref="E46:E48"/>
    <mergeCell ref="E121:E123"/>
    <mergeCell ref="E124:E126"/>
    <mergeCell ref="E127:E129"/>
    <mergeCell ref="E130:E132"/>
    <mergeCell ref="E134:E136"/>
    <mergeCell ref="E137:E139"/>
    <mergeCell ref="E140:E142"/>
    <mergeCell ref="E143:E145"/>
    <mergeCell ref="E146:E148"/>
    <mergeCell ref="E149:E151"/>
    <mergeCell ref="E152:E154"/>
    <mergeCell ref="E158:E160"/>
    <mergeCell ref="E161:E163"/>
    <mergeCell ref="E164:E166"/>
    <mergeCell ref="E167:E169"/>
    <mergeCell ref="E170:E172"/>
    <mergeCell ref="F5:F6"/>
    <mergeCell ref="F17:F19"/>
    <mergeCell ref="F30:F32"/>
    <mergeCell ref="F35:F37"/>
    <mergeCell ref="F40:F42"/>
    <mergeCell ref="F43:F45"/>
    <mergeCell ref="F46:F48"/>
    <mergeCell ref="F121:F123"/>
    <mergeCell ref="F124:F126"/>
    <mergeCell ref="F127:F129"/>
    <mergeCell ref="F130:F132"/>
    <mergeCell ref="F134:F136"/>
    <mergeCell ref="F137:F139"/>
    <mergeCell ref="F140:F142"/>
    <mergeCell ref="F143:F145"/>
    <mergeCell ref="F146:F148"/>
    <mergeCell ref="F149:F151"/>
    <mergeCell ref="F152:F154"/>
    <mergeCell ref="F158:F160"/>
    <mergeCell ref="F161:F163"/>
    <mergeCell ref="F164:F166"/>
    <mergeCell ref="F167:F169"/>
    <mergeCell ref="F170:F172"/>
    <mergeCell ref="G5:G6"/>
    <mergeCell ref="G17:G19"/>
    <mergeCell ref="G30:G32"/>
    <mergeCell ref="G35:G37"/>
    <mergeCell ref="G40:G42"/>
    <mergeCell ref="G43:G45"/>
    <mergeCell ref="G46:G48"/>
    <mergeCell ref="G121:G123"/>
    <mergeCell ref="G124:G126"/>
    <mergeCell ref="G127:G129"/>
    <mergeCell ref="G130:G132"/>
    <mergeCell ref="G134:G136"/>
    <mergeCell ref="G137:G139"/>
    <mergeCell ref="G140:G142"/>
    <mergeCell ref="G143:G145"/>
    <mergeCell ref="G146:G148"/>
    <mergeCell ref="G149:G151"/>
    <mergeCell ref="G152:G154"/>
    <mergeCell ref="G158:G160"/>
    <mergeCell ref="G161:G163"/>
    <mergeCell ref="G164:G166"/>
    <mergeCell ref="G167:G169"/>
    <mergeCell ref="G170:G172"/>
    <mergeCell ref="H5:H6"/>
    <mergeCell ref="H17:H19"/>
    <mergeCell ref="H30:H32"/>
    <mergeCell ref="H35:H37"/>
    <mergeCell ref="H40:H42"/>
    <mergeCell ref="H43:H45"/>
    <mergeCell ref="H46:H48"/>
    <mergeCell ref="H121:H123"/>
    <mergeCell ref="H124:H126"/>
    <mergeCell ref="H127:H129"/>
    <mergeCell ref="H130:H132"/>
    <mergeCell ref="H134:H136"/>
    <mergeCell ref="H137:H139"/>
    <mergeCell ref="H140:H142"/>
    <mergeCell ref="H143:H145"/>
    <mergeCell ref="H146:H148"/>
    <mergeCell ref="H149:H151"/>
    <mergeCell ref="H152:H154"/>
    <mergeCell ref="H158:H160"/>
    <mergeCell ref="H161:H163"/>
    <mergeCell ref="H164:H166"/>
    <mergeCell ref="H167:H169"/>
    <mergeCell ref="H170:H172"/>
    <mergeCell ref="I5:I6"/>
    <mergeCell ref="I17:I19"/>
    <mergeCell ref="I30:I32"/>
    <mergeCell ref="I35:I37"/>
    <mergeCell ref="I40:I42"/>
    <mergeCell ref="I43:I45"/>
    <mergeCell ref="I46:I48"/>
    <mergeCell ref="I121:I123"/>
    <mergeCell ref="I124:I126"/>
    <mergeCell ref="I127:I129"/>
    <mergeCell ref="I130:I132"/>
    <mergeCell ref="I134:I136"/>
    <mergeCell ref="I137:I139"/>
    <mergeCell ref="I140:I142"/>
    <mergeCell ref="I143:I145"/>
    <mergeCell ref="I146:I148"/>
    <mergeCell ref="I149:I151"/>
    <mergeCell ref="I152:I154"/>
    <mergeCell ref="I158:I160"/>
    <mergeCell ref="I161:I163"/>
    <mergeCell ref="I164:I166"/>
    <mergeCell ref="I167:I169"/>
    <mergeCell ref="I170:I172"/>
    <mergeCell ref="J5:J6"/>
    <mergeCell ref="J124:J126"/>
    <mergeCell ref="K5:K6"/>
    <mergeCell ref="L5:L6"/>
    <mergeCell ref="M5:M6"/>
    <mergeCell ref="M17:M19"/>
    <mergeCell ref="M30:M32"/>
    <mergeCell ref="M35:M37"/>
    <mergeCell ref="M40:M42"/>
    <mergeCell ref="M43:M45"/>
    <mergeCell ref="M46:M48"/>
    <mergeCell ref="M121:M123"/>
    <mergeCell ref="M124:M126"/>
    <mergeCell ref="M127:M129"/>
    <mergeCell ref="M130:M132"/>
    <mergeCell ref="M134:M136"/>
    <mergeCell ref="M137:M139"/>
    <mergeCell ref="M140:M142"/>
    <mergeCell ref="M143:M145"/>
    <mergeCell ref="M146:M148"/>
    <mergeCell ref="M149:M151"/>
    <mergeCell ref="M152:M154"/>
    <mergeCell ref="M158:M160"/>
    <mergeCell ref="M161:M163"/>
    <mergeCell ref="M164:M166"/>
    <mergeCell ref="M167:M169"/>
    <mergeCell ref="M170:M172"/>
    <mergeCell ref="N5:N6"/>
    <mergeCell ref="N17:N19"/>
    <mergeCell ref="N30:N32"/>
    <mergeCell ref="N35:N37"/>
    <mergeCell ref="N40:N42"/>
    <mergeCell ref="N43:N45"/>
    <mergeCell ref="N46:N48"/>
    <mergeCell ref="N121:N123"/>
    <mergeCell ref="N124:N126"/>
    <mergeCell ref="N127:N129"/>
    <mergeCell ref="N130:N132"/>
    <mergeCell ref="N134:N136"/>
    <mergeCell ref="N137:N139"/>
    <mergeCell ref="N140:N142"/>
    <mergeCell ref="N143:N145"/>
    <mergeCell ref="N146:N148"/>
    <mergeCell ref="N149:N151"/>
    <mergeCell ref="N152:N154"/>
    <mergeCell ref="N158:N160"/>
    <mergeCell ref="N161:N163"/>
    <mergeCell ref="N164:N166"/>
    <mergeCell ref="N167:N169"/>
    <mergeCell ref="N170:N172"/>
    <mergeCell ref="O5:O6"/>
    <mergeCell ref="O17:O19"/>
    <mergeCell ref="O30:O32"/>
    <mergeCell ref="O35:O37"/>
    <mergeCell ref="O40:O42"/>
    <mergeCell ref="O43:O45"/>
    <mergeCell ref="O46:O48"/>
    <mergeCell ref="O121:O123"/>
    <mergeCell ref="O124:O126"/>
    <mergeCell ref="O127:O129"/>
    <mergeCell ref="O130:O132"/>
    <mergeCell ref="O134:O136"/>
    <mergeCell ref="O137:O139"/>
    <mergeCell ref="O140:O142"/>
    <mergeCell ref="O143:O145"/>
    <mergeCell ref="O146:O148"/>
    <mergeCell ref="O149:O151"/>
    <mergeCell ref="O152:O154"/>
    <mergeCell ref="O158:O160"/>
    <mergeCell ref="O161:O163"/>
    <mergeCell ref="O164:O166"/>
    <mergeCell ref="O167:O169"/>
    <mergeCell ref="O170:O172"/>
    <mergeCell ref="K124:L126"/>
    <mergeCell ref="A175:C180"/>
    <mergeCell ref="D175:O180"/>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P17"/>
  <sheetViews>
    <sheetView tabSelected="1" zoomScaleSheetLayoutView="100" workbookViewId="0" topLeftCell="A1">
      <selection activeCell="G19" sqref="G19"/>
    </sheetView>
  </sheetViews>
  <sheetFormatPr defaultColWidth="9.00390625" defaultRowHeight="14.25"/>
  <cols>
    <col min="1" max="1" width="20.375" style="0" customWidth="1"/>
    <col min="3" max="3" width="1.875" style="0" hidden="1" customWidth="1"/>
    <col min="4" max="4" width="21.75390625" style="0" customWidth="1"/>
    <col min="5" max="5" width="9.75390625" style="0" customWidth="1"/>
    <col min="7" max="7" width="6.375" style="0" customWidth="1"/>
    <col min="8" max="8" width="7.125" style="0" customWidth="1"/>
    <col min="9" max="9" width="7.875" style="0" customWidth="1"/>
    <col min="11" max="11" width="18.50390625" style="0" customWidth="1"/>
    <col min="13" max="13" width="18.125" style="0" customWidth="1"/>
    <col min="16" max="16" width="16.00390625" style="0" customWidth="1"/>
  </cols>
  <sheetData>
    <row r="1" spans="1:16" ht="15">
      <c r="A1" s="1" t="s">
        <v>0</v>
      </c>
      <c r="B1" s="2"/>
      <c r="C1" s="1"/>
      <c r="D1" s="3"/>
      <c r="E1" s="3"/>
      <c r="F1" s="4"/>
      <c r="G1" s="1"/>
      <c r="H1" s="1"/>
      <c r="I1" s="57"/>
      <c r="J1" s="58"/>
      <c r="K1" s="58"/>
      <c r="L1" s="58"/>
      <c r="M1" s="1"/>
      <c r="N1" s="1"/>
      <c r="O1" s="1"/>
      <c r="P1" s="1"/>
    </row>
    <row r="2" spans="1:16" ht="25.5" customHeight="1">
      <c r="A2" s="5" t="s">
        <v>287</v>
      </c>
      <c r="B2" s="5"/>
      <c r="C2" s="5"/>
      <c r="D2" s="5"/>
      <c r="E2" s="5"/>
      <c r="F2" s="5"/>
      <c r="G2" s="5"/>
      <c r="H2" s="5"/>
      <c r="I2" s="5"/>
      <c r="J2" s="5"/>
      <c r="K2" s="5"/>
      <c r="L2" s="5"/>
      <c r="M2" s="5"/>
      <c r="N2" s="5"/>
      <c r="O2" s="5"/>
      <c r="P2" s="5"/>
    </row>
    <row r="3" spans="1:16" ht="49.5" customHeight="1">
      <c r="A3" s="6" t="s">
        <v>2</v>
      </c>
      <c r="B3" s="7" t="s">
        <v>3</v>
      </c>
      <c r="C3" s="6"/>
      <c r="D3" s="8"/>
      <c r="E3" s="9" t="s">
        <v>4</v>
      </c>
      <c r="F3" s="10"/>
      <c r="G3" s="10"/>
      <c r="H3" s="10"/>
      <c r="I3" s="10"/>
      <c r="J3" s="10"/>
      <c r="K3" s="10"/>
      <c r="L3" s="59" t="s">
        <v>5</v>
      </c>
      <c r="M3" s="60"/>
      <c r="N3" s="9"/>
      <c r="O3" s="10"/>
      <c r="P3" s="61"/>
    </row>
    <row r="4" spans="1:16" ht="40.5" customHeight="1">
      <c r="A4" s="11"/>
      <c r="B4" s="12" t="s">
        <v>6</v>
      </c>
      <c r="C4" s="11"/>
      <c r="D4" s="13"/>
      <c r="E4" s="14" t="s">
        <v>7</v>
      </c>
      <c r="F4" s="15"/>
      <c r="G4" s="15"/>
      <c r="H4" s="15"/>
      <c r="I4" s="15"/>
      <c r="J4" s="15"/>
      <c r="K4" s="15"/>
      <c r="L4" s="62" t="s">
        <v>8</v>
      </c>
      <c r="M4" s="63"/>
      <c r="N4" s="64"/>
      <c r="O4" s="65"/>
      <c r="P4" s="64"/>
    </row>
    <row r="5" spans="1:16" ht="30" customHeight="1">
      <c r="A5" s="16"/>
      <c r="B5" s="17" t="s">
        <v>9</v>
      </c>
      <c r="C5" s="18"/>
      <c r="D5" s="16" t="s">
        <v>10</v>
      </c>
      <c r="E5" s="19" t="s">
        <v>288</v>
      </c>
      <c r="F5" s="20"/>
      <c r="G5" s="20"/>
      <c r="H5" s="20"/>
      <c r="I5" s="20"/>
      <c r="J5" s="20"/>
      <c r="K5" s="20"/>
      <c r="L5" s="19" t="s">
        <v>289</v>
      </c>
      <c r="M5" s="66"/>
      <c r="N5" s="66"/>
      <c r="O5" s="66"/>
      <c r="P5" s="67"/>
    </row>
    <row r="6" spans="1:16" ht="24" customHeight="1">
      <c r="A6" s="21"/>
      <c r="B6" s="22"/>
      <c r="C6" s="23"/>
      <c r="D6" s="24"/>
      <c r="E6" s="25" t="s">
        <v>290</v>
      </c>
      <c r="F6" s="26" t="s">
        <v>291</v>
      </c>
      <c r="G6" s="25" t="s">
        <v>12</v>
      </c>
      <c r="H6" s="27" t="s">
        <v>13</v>
      </c>
      <c r="I6" s="25" t="s">
        <v>292</v>
      </c>
      <c r="J6" s="26" t="s">
        <v>293</v>
      </c>
      <c r="K6" s="26" t="s">
        <v>294</v>
      </c>
      <c r="L6" s="68" t="s">
        <v>13</v>
      </c>
      <c r="M6" s="69" t="s">
        <v>12</v>
      </c>
      <c r="N6" s="69" t="s">
        <v>295</v>
      </c>
      <c r="O6" s="25" t="s">
        <v>293</v>
      </c>
      <c r="P6" s="27" t="s">
        <v>21</v>
      </c>
    </row>
    <row r="7" spans="1:16" ht="43.5" customHeight="1">
      <c r="A7" s="21"/>
      <c r="B7" s="28"/>
      <c r="C7" s="29"/>
      <c r="D7" s="24"/>
      <c r="E7" s="27"/>
      <c r="F7" s="30"/>
      <c r="G7" s="27"/>
      <c r="H7" s="27"/>
      <c r="I7" s="27"/>
      <c r="J7" s="30"/>
      <c r="K7" s="26"/>
      <c r="L7" s="70"/>
      <c r="M7" s="71"/>
      <c r="N7" s="71"/>
      <c r="O7" s="27"/>
      <c r="P7" s="27"/>
    </row>
    <row r="8" spans="1:16" ht="14.25">
      <c r="A8" s="21"/>
      <c r="B8" s="31">
        <v>1</v>
      </c>
      <c r="C8" s="32"/>
      <c r="D8" s="33" t="s">
        <v>296</v>
      </c>
      <c r="E8" s="34" t="s">
        <v>297</v>
      </c>
      <c r="F8" s="35"/>
      <c r="G8" s="36" t="s">
        <v>84</v>
      </c>
      <c r="H8" s="36">
        <f>4815+778.5</f>
        <v>5593.5</v>
      </c>
      <c r="I8" s="72">
        <v>89</v>
      </c>
      <c r="J8" s="73">
        <f>H8*I8</f>
        <v>497821.5</v>
      </c>
      <c r="K8" s="74" t="s">
        <v>298</v>
      </c>
      <c r="L8" s="74"/>
      <c r="M8" s="75"/>
      <c r="N8" s="75"/>
      <c r="O8" s="36"/>
      <c r="P8" s="76"/>
    </row>
    <row r="9" spans="1:16" ht="14.25">
      <c r="A9" s="21"/>
      <c r="B9" s="31"/>
      <c r="C9" s="32"/>
      <c r="D9" s="33"/>
      <c r="E9" s="34"/>
      <c r="F9" s="33"/>
      <c r="G9" s="37"/>
      <c r="H9" s="37"/>
      <c r="I9" s="77"/>
      <c r="J9" s="78"/>
      <c r="K9" s="74"/>
      <c r="L9" s="74"/>
      <c r="M9" s="75"/>
      <c r="N9" s="75"/>
      <c r="O9" s="37"/>
      <c r="P9" s="76"/>
    </row>
    <row r="10" spans="1:16" ht="14.25">
      <c r="A10" s="21"/>
      <c r="B10" s="38"/>
      <c r="C10" s="39"/>
      <c r="D10" s="33"/>
      <c r="E10" s="35"/>
      <c r="F10" s="33"/>
      <c r="G10" s="37"/>
      <c r="H10" s="37"/>
      <c r="I10" s="77"/>
      <c r="J10" s="78"/>
      <c r="K10" s="73"/>
      <c r="L10" s="73"/>
      <c r="M10" s="36"/>
      <c r="N10" s="36"/>
      <c r="O10" s="37"/>
      <c r="P10" s="72"/>
    </row>
    <row r="11" spans="1:16" ht="14.25">
      <c r="A11" s="21"/>
      <c r="B11" s="31">
        <v>2</v>
      </c>
      <c r="C11" s="40"/>
      <c r="D11" s="41" t="s">
        <v>223</v>
      </c>
      <c r="E11" s="42" t="s">
        <v>38</v>
      </c>
      <c r="F11" s="41"/>
      <c r="G11" s="37" t="s">
        <v>84</v>
      </c>
      <c r="H11" s="37">
        <v>721.565</v>
      </c>
      <c r="I11" s="77">
        <v>385.6</v>
      </c>
      <c r="J11" s="78">
        <f>H11*I11</f>
        <v>278235.46400000004</v>
      </c>
      <c r="K11" s="79" t="s">
        <v>298</v>
      </c>
      <c r="L11" s="79"/>
      <c r="M11" s="80"/>
      <c r="N11" s="81"/>
      <c r="O11" s="82"/>
      <c r="P11" s="77"/>
    </row>
    <row r="12" spans="1:16" ht="14.25">
      <c r="A12" s="21"/>
      <c r="B12" s="31"/>
      <c r="C12" s="32"/>
      <c r="D12" s="41"/>
      <c r="E12" s="43"/>
      <c r="F12" s="41"/>
      <c r="G12" s="37"/>
      <c r="H12" s="37"/>
      <c r="I12" s="77"/>
      <c r="J12" s="78"/>
      <c r="K12" s="74"/>
      <c r="L12" s="74"/>
      <c r="M12" s="75"/>
      <c r="N12" s="83"/>
      <c r="O12" s="82"/>
      <c r="P12" s="77"/>
    </row>
    <row r="13" spans="1:16" ht="14.25">
      <c r="A13" s="21"/>
      <c r="B13" s="44"/>
      <c r="C13" s="45"/>
      <c r="D13" s="41"/>
      <c r="E13" s="46"/>
      <c r="F13" s="41"/>
      <c r="G13" s="37"/>
      <c r="H13" s="37"/>
      <c r="I13" s="77"/>
      <c r="J13" s="78"/>
      <c r="K13" s="73"/>
      <c r="L13" s="73"/>
      <c r="M13" s="36"/>
      <c r="N13" s="84"/>
      <c r="O13" s="82"/>
      <c r="P13" s="77"/>
    </row>
    <row r="14" spans="1:16" ht="51" customHeight="1">
      <c r="A14" s="21"/>
      <c r="B14" s="47" t="s">
        <v>281</v>
      </c>
      <c r="C14" s="48"/>
      <c r="D14" s="49"/>
      <c r="E14" s="49"/>
      <c r="F14" s="50"/>
      <c r="G14" s="51"/>
      <c r="H14" s="52"/>
      <c r="I14" s="50"/>
      <c r="J14" s="50">
        <f>SUM(J8:J13)</f>
        <v>776056.964</v>
      </c>
      <c r="K14" s="50"/>
      <c r="L14" s="50"/>
      <c r="M14" s="51"/>
      <c r="N14" s="51"/>
      <c r="O14" s="51"/>
      <c r="P14" s="85"/>
    </row>
    <row r="15" spans="1:16" ht="14.25">
      <c r="A15" s="53" t="s">
        <v>284</v>
      </c>
      <c r="B15" s="53"/>
      <c r="C15" s="53"/>
      <c r="D15" s="53" t="s">
        <v>299</v>
      </c>
      <c r="E15" s="53"/>
      <c r="F15" s="53"/>
      <c r="G15" s="53"/>
      <c r="H15" s="53" t="s">
        <v>300</v>
      </c>
      <c r="I15" s="53"/>
      <c r="J15" s="53"/>
      <c r="K15" s="53"/>
      <c r="L15" s="53" t="s">
        <v>301</v>
      </c>
      <c r="M15" s="53"/>
      <c r="N15" s="53"/>
      <c r="O15" s="53"/>
      <c r="P15" s="53"/>
    </row>
    <row r="16" spans="1:16" ht="130.5" customHeight="1">
      <c r="A16" s="53"/>
      <c r="B16" s="53"/>
      <c r="C16" s="53"/>
      <c r="D16" s="53"/>
      <c r="E16" s="53"/>
      <c r="F16" s="53"/>
      <c r="G16" s="53"/>
      <c r="H16" s="53"/>
      <c r="I16" s="53"/>
      <c r="J16" s="53"/>
      <c r="K16" s="53"/>
      <c r="L16" s="53"/>
      <c r="M16" s="53"/>
      <c r="N16" s="53"/>
      <c r="O16" s="53"/>
      <c r="P16" s="53"/>
    </row>
    <row r="17" spans="1:16" ht="15">
      <c r="A17" s="1"/>
      <c r="B17" s="54" t="s">
        <v>286</v>
      </c>
      <c r="C17" s="55"/>
      <c r="D17" s="55"/>
      <c r="E17" s="55"/>
      <c r="F17" s="55"/>
      <c r="G17" s="55"/>
      <c r="H17" s="56"/>
      <c r="I17" s="55"/>
      <c r="J17" s="55"/>
      <c r="K17" s="55"/>
      <c r="L17" s="55"/>
      <c r="M17" s="86"/>
      <c r="N17" s="86"/>
      <c r="O17" s="55"/>
      <c r="P17" s="55"/>
    </row>
  </sheetData>
  <sheetProtection/>
  <mergeCells count="61">
    <mergeCell ref="A2:P2"/>
    <mergeCell ref="B3:D3"/>
    <mergeCell ref="E3:K3"/>
    <mergeCell ref="L3:M3"/>
    <mergeCell ref="N3:P3"/>
    <mergeCell ref="B4:D4"/>
    <mergeCell ref="E4:K4"/>
    <mergeCell ref="L4:M4"/>
    <mergeCell ref="N4:P4"/>
    <mergeCell ref="E5:K5"/>
    <mergeCell ref="L5:P5"/>
    <mergeCell ref="B14:C14"/>
    <mergeCell ref="B17:P17"/>
    <mergeCell ref="A3:A4"/>
    <mergeCell ref="A5:A14"/>
    <mergeCell ref="D5:D7"/>
    <mergeCell ref="D8:D10"/>
    <mergeCell ref="D11:D13"/>
    <mergeCell ref="E6:E7"/>
    <mergeCell ref="E8:E10"/>
    <mergeCell ref="E11:E13"/>
    <mergeCell ref="F6:F7"/>
    <mergeCell ref="F8:F10"/>
    <mergeCell ref="F11:F13"/>
    <mergeCell ref="G6:G7"/>
    <mergeCell ref="G8:G10"/>
    <mergeCell ref="G11:G13"/>
    <mergeCell ref="H6:H7"/>
    <mergeCell ref="H8:H10"/>
    <mergeCell ref="H11:H13"/>
    <mergeCell ref="I6:I7"/>
    <mergeCell ref="I8:I10"/>
    <mergeCell ref="I11:I13"/>
    <mergeCell ref="J6:J7"/>
    <mergeCell ref="J8:J10"/>
    <mergeCell ref="J11:J13"/>
    <mergeCell ref="K6:K7"/>
    <mergeCell ref="K8:K10"/>
    <mergeCell ref="K11:K13"/>
    <mergeCell ref="L6:L7"/>
    <mergeCell ref="L8:L10"/>
    <mergeCell ref="L11:L13"/>
    <mergeCell ref="M6:M7"/>
    <mergeCell ref="M8:M10"/>
    <mergeCell ref="M11:M13"/>
    <mergeCell ref="N6:N7"/>
    <mergeCell ref="N8:N10"/>
    <mergeCell ref="N11:N13"/>
    <mergeCell ref="O6:O7"/>
    <mergeCell ref="O8:O10"/>
    <mergeCell ref="O11:O13"/>
    <mergeCell ref="P6:P7"/>
    <mergeCell ref="P8:P10"/>
    <mergeCell ref="P11:P13"/>
    <mergeCell ref="B5:C7"/>
    <mergeCell ref="B8:C10"/>
    <mergeCell ref="B11:C13"/>
    <mergeCell ref="A15:C16"/>
    <mergeCell ref="D15:G16"/>
    <mergeCell ref="H15:K16"/>
    <mergeCell ref="L15:P16"/>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邱爱仙</cp:lastModifiedBy>
  <dcterms:created xsi:type="dcterms:W3CDTF">2016-12-02T08:54:00Z</dcterms:created>
  <dcterms:modified xsi:type="dcterms:W3CDTF">2022-08-15T03:06:49Z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55300032231B4A4889CBB23818ADE9C1</vt:lpwstr>
  </property>
</Properties>
</file>